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Cloud\Box\T_00-技能試験運営資料\01 技能試験運営チーム\02 技能試験管理文書\08 技能試験ウェブ案内\2025年度\申込書\"/>
    </mc:Choice>
  </mc:AlternateContent>
  <xr:revisionPtr revIDLastSave="0" documentId="13_ncr:1_{37A458B5-DD7B-49DA-84E3-46E7A5D3328A}" xr6:coauthVersionLast="47" xr6:coauthVersionMax="47" xr10:uidLastSave="{00000000-0000-0000-0000-000000000000}"/>
  <workbookProtection workbookAlgorithmName="SHA-512" workbookHashValue="Xu4f9MDyZul17X5SIPt7bE/sMPnPFbHAWC1trARY44bPgZyDWFg8+lZZNy/WY/AhGezjv66xCagsobuSjC6Hnw==" workbookSaltValue="fleEQ1PsYfBulcdX26RVEA==" workbookSpinCount="100000" lockStructure="1"/>
  <bookViews>
    <workbookView xWindow="-120" yWindow="-120" windowWidth="29040" windowHeight="15840" xr2:uid="{44AB6EE6-017C-4B2D-80EB-7D12BB75DA3E}"/>
  </bookViews>
  <sheets>
    <sheet name="申込書 別紙" sheetId="7" r:id="rId1"/>
    <sheet name="試験所間比較・技能試験申込書" sheetId="4" r:id="rId2"/>
    <sheet name="非表示_入力用シート" sheetId="2" state="hidden" r:id="rId3"/>
  </sheets>
  <definedNames>
    <definedName name="_xlnm._FilterDatabase" localSheetId="1" hidden="1">試験所間比較・技能試験申込書!$J$6:$Y$7</definedName>
    <definedName name="_xlnm.Print_Area" localSheetId="1">試験所間比較・技能試験申込書!$B$1:$Y$54</definedName>
    <definedName name="_xlnm.Print_Area" localSheetId="0">'申込書 別紙'!$A$1:$B$99</definedName>
    <definedName name="料金表" localSheetId="1">試験所間比較・技能試験申込書!$AA$28:$AC$33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3" i="4" l="1"/>
  <c r="AM8" i="2" l="1"/>
  <c r="AK8" i="2"/>
  <c r="AP8" i="2"/>
  <c r="AR8" i="2"/>
  <c r="AA43" i="4"/>
  <c r="V42" i="4"/>
  <c r="AL8" i="2" s="1"/>
  <c r="AO8" i="2" s="1"/>
  <c r="AA42" i="4"/>
  <c r="AA41" i="4" l="1"/>
  <c r="AH8" i="2" l="1"/>
  <c r="AF8" i="2"/>
  <c r="AC8" i="2"/>
  <c r="AA8" i="2"/>
  <c r="V41" i="4" l="1"/>
  <c r="AG8" i="2" s="1"/>
  <c r="AJ8" i="2" s="1"/>
  <c r="V40" i="4"/>
  <c r="AB8" i="2" s="1"/>
  <c r="AE8" i="2" s="1"/>
  <c r="V43" i="4" l="1"/>
  <c r="F8" i="2"/>
  <c r="AQ8" i="2" l="1"/>
  <c r="AT8" i="2" s="1"/>
  <c r="A8" i="2"/>
  <c r="V44" i="4"/>
  <c r="AU8" i="2" l="1"/>
  <c r="V45" i="4"/>
  <c r="AV8" i="2" s="1"/>
  <c r="AW8" i="2"/>
  <c r="BA8" i="2" l="1"/>
  <c r="AZ8" i="2"/>
  <c r="AY8" i="2"/>
  <c r="AX8" i="2"/>
  <c r="J8" i="2" l="1"/>
  <c r="BD8" i="2" l="1"/>
  <c r="BC8" i="2"/>
  <c r="BB8" i="2"/>
  <c r="Z8" i="2"/>
  <c r="Y8" i="2"/>
  <c r="X8" i="2"/>
  <c r="W8" i="2"/>
  <c r="V8" i="2"/>
  <c r="U8" i="2"/>
  <c r="T8" i="2"/>
  <c r="S8" i="2"/>
  <c r="R8" i="2"/>
  <c r="Q8" i="2"/>
  <c r="P8" i="2"/>
  <c r="O8" i="2"/>
  <c r="N8" i="2"/>
  <c r="M8" i="2"/>
  <c r="L8" i="2"/>
  <c r="K8" i="2"/>
  <c r="H8" i="2"/>
  <c r="G8" i="2"/>
  <c r="A1" i="2"/>
  <c r="AB11" i="4"/>
  <c r="I8" i="2" s="1"/>
</calcChain>
</file>

<file path=xl/sharedStrings.xml><?xml version="1.0" encoding="utf-8"?>
<sst xmlns="http://schemas.openxmlformats.org/spreadsheetml/2006/main" count="225" uniqueCount="202">
  <si>
    <t xml:space="preserve"> </t>
    <phoneticPr fontId="5"/>
  </si>
  <si>
    <t>技能試験名</t>
    <rPh sb="0" eb="2">
      <t>ギノウ</t>
    </rPh>
    <rPh sb="2" eb="4">
      <t>シケン</t>
    </rPh>
    <rPh sb="4" eb="5">
      <t>メイ</t>
    </rPh>
    <phoneticPr fontId="7"/>
  </si>
  <si>
    <t>①</t>
    <phoneticPr fontId="7"/>
  </si>
  <si>
    <t>②</t>
    <phoneticPr fontId="7"/>
  </si>
  <si>
    <t>③</t>
    <phoneticPr fontId="7"/>
  </si>
  <si>
    <t>会社・団体名</t>
    <rPh sb="0" eb="2">
      <t>カイシャ</t>
    </rPh>
    <rPh sb="3" eb="5">
      <t>ダンタイ</t>
    </rPh>
    <rPh sb="5" eb="6">
      <t>メイ</t>
    </rPh>
    <phoneticPr fontId="7"/>
  </si>
  <si>
    <t>責任者</t>
    <rPh sb="0" eb="3">
      <t>セキニンシャ</t>
    </rPh>
    <phoneticPr fontId="7"/>
  </si>
  <si>
    <t>氏　名</t>
    <rPh sb="0" eb="1">
      <t>シ</t>
    </rPh>
    <rPh sb="2" eb="3">
      <t>ナ</t>
    </rPh>
    <phoneticPr fontId="7"/>
  </si>
  <si>
    <t>TEL</t>
    <phoneticPr fontId="7"/>
  </si>
  <si>
    <t>E-mail</t>
    <phoneticPr fontId="7"/>
  </si>
  <si>
    <t>連絡先</t>
    <rPh sb="0" eb="3">
      <t>レンラクサキ</t>
    </rPh>
    <phoneticPr fontId="7"/>
  </si>
  <si>
    <t>住所</t>
    <rPh sb="0" eb="2">
      <t>ジュウショ</t>
    </rPh>
    <phoneticPr fontId="7"/>
  </si>
  <si>
    <t>〒</t>
    <phoneticPr fontId="7"/>
  </si>
  <si>
    <t>仲介器の送付先</t>
    <rPh sb="0" eb="2">
      <t>チュウカイ</t>
    </rPh>
    <rPh sb="2" eb="3">
      <t>キ</t>
    </rPh>
    <rPh sb="4" eb="7">
      <t>ソウフサキ</t>
    </rPh>
    <phoneticPr fontId="7"/>
  </si>
  <si>
    <r>
      <t xml:space="preserve">上記住所と </t>
    </r>
    <r>
      <rPr>
        <b/>
        <sz val="10"/>
        <color theme="1"/>
        <rFont val="Meiryo UI"/>
        <family val="3"/>
        <charset val="128"/>
      </rPr>
      <t xml:space="preserve">異なる場合のみ </t>
    </r>
    <r>
      <rPr>
        <sz val="10"/>
        <color theme="1"/>
        <rFont val="Meiryo UI"/>
        <family val="3"/>
        <charset val="128"/>
      </rPr>
      <t>下記にご記入ください。</t>
    </r>
    <phoneticPr fontId="5"/>
  </si>
  <si>
    <t>会社・団体名</t>
    <phoneticPr fontId="7"/>
  </si>
  <si>
    <t>担当者</t>
  </si>
  <si>
    <t>住所</t>
    <rPh sb="0" eb="2">
      <t>ジュウショ</t>
    </rPh>
    <phoneticPr fontId="5"/>
  </si>
  <si>
    <t>〒</t>
    <phoneticPr fontId="5"/>
  </si>
  <si>
    <t>請求先</t>
    <rPh sb="0" eb="2">
      <t>セイキュウ</t>
    </rPh>
    <rPh sb="2" eb="3">
      <t>サキ</t>
    </rPh>
    <phoneticPr fontId="7"/>
  </si>
  <si>
    <t>所属</t>
    <phoneticPr fontId="7"/>
  </si>
  <si>
    <t>備考欄</t>
    <rPh sb="0" eb="2">
      <t>ビコウ</t>
    </rPh>
    <rPh sb="2" eb="3">
      <t>ラン</t>
    </rPh>
    <phoneticPr fontId="7"/>
  </si>
  <si>
    <t>単価</t>
    <rPh sb="0" eb="2">
      <t>タンカ</t>
    </rPh>
    <phoneticPr fontId="5"/>
  </si>
  <si>
    <t>単価 (税別)</t>
    <rPh sb="0" eb="2">
      <t>タンカ</t>
    </rPh>
    <rPh sb="4" eb="6">
      <t>ゼイベツ</t>
    </rPh>
    <phoneticPr fontId="5"/>
  </si>
  <si>
    <t>希望日程①</t>
    <rPh sb="0" eb="2">
      <t>キボウ</t>
    </rPh>
    <rPh sb="2" eb="4">
      <t>ニッテイ</t>
    </rPh>
    <phoneticPr fontId="2"/>
  </si>
  <si>
    <t>希望日程②</t>
    <rPh sb="0" eb="2">
      <t>キボウ</t>
    </rPh>
    <rPh sb="2" eb="4">
      <t>ニッテイ</t>
    </rPh>
    <phoneticPr fontId="24"/>
  </si>
  <si>
    <t>希望日程③</t>
    <rPh sb="0" eb="2">
      <t>キボウ</t>
    </rPh>
    <rPh sb="2" eb="4">
      <t>ニッテイ</t>
    </rPh>
    <phoneticPr fontId="2"/>
  </si>
  <si>
    <t>会社・団体名</t>
    <rPh sb="0" eb="2">
      <t>カイシャ</t>
    </rPh>
    <rPh sb="3" eb="5">
      <t>ダンタイ</t>
    </rPh>
    <rPh sb="5" eb="6">
      <t>メイ</t>
    </rPh>
    <phoneticPr fontId="24"/>
  </si>
  <si>
    <t>所属</t>
    <rPh sb="0" eb="2">
      <t>ショゾク</t>
    </rPh>
    <phoneticPr fontId="24"/>
  </si>
  <si>
    <t>住所</t>
    <rPh sb="0" eb="2">
      <t>ジュウショ</t>
    </rPh>
    <phoneticPr fontId="24"/>
  </si>
  <si>
    <t>備考欄</t>
    <rPh sb="0" eb="2">
      <t>ビコウ</t>
    </rPh>
    <rPh sb="2" eb="3">
      <t>ラン</t>
    </rPh>
    <phoneticPr fontId="24"/>
  </si>
  <si>
    <t>　</t>
    <phoneticPr fontId="25"/>
  </si>
  <si>
    <t>氏名</t>
    <rPh sb="0" eb="1">
      <t>シ</t>
    </rPh>
    <rPh sb="1" eb="2">
      <t>ナ</t>
    </rPh>
    <phoneticPr fontId="7"/>
  </si>
  <si>
    <t>所属</t>
    <rPh sb="0" eb="1">
      <t>ショ</t>
    </rPh>
    <rPh sb="1" eb="2">
      <t>ゾク</t>
    </rPh>
    <phoneticPr fontId="7"/>
  </si>
  <si>
    <t>受付</t>
    <rPh sb="0" eb="2">
      <t>ウケツケ</t>
    </rPh>
    <phoneticPr fontId="5"/>
  </si>
  <si>
    <t>承認</t>
    <rPh sb="0" eb="2">
      <t>ショウニン</t>
    </rPh>
    <phoneticPr fontId="5"/>
  </si>
  <si>
    <t>請求書番号</t>
    <rPh sb="0" eb="5">
      <t>セイキュウショバンゴウ</t>
    </rPh>
    <phoneticPr fontId="5"/>
  </si>
  <si>
    <r>
      <rPr>
        <sz val="8"/>
        <color rgb="FF000000"/>
        <rFont val="Meiryo UI"/>
        <family val="3"/>
        <charset val="128"/>
      </rPr>
      <t xml:space="preserve"> </t>
    </r>
    <r>
      <rPr>
        <u/>
        <sz val="8"/>
        <color indexed="8"/>
        <rFont val="Meiryo UI"/>
        <family val="3"/>
        <charset val="128"/>
      </rPr>
      <t>報告書のお取り扱いについて</t>
    </r>
    <rPh sb="1" eb="4">
      <t>ホウコクショ</t>
    </rPh>
    <phoneticPr fontId="7"/>
  </si>
  <si>
    <t>会員種別</t>
    <rPh sb="0" eb="4">
      <t>カイインシュベツ</t>
    </rPh>
    <phoneticPr fontId="5"/>
  </si>
  <si>
    <t>会員</t>
    <rPh sb="0" eb="2">
      <t>カイイン</t>
    </rPh>
    <phoneticPr fontId="5"/>
  </si>
  <si>
    <t>非会員</t>
    <rPh sb="0" eb="3">
      <t>ヒカイイン</t>
    </rPh>
    <phoneticPr fontId="5"/>
  </si>
  <si>
    <t>非会員</t>
    <rPh sb="0" eb="3">
      <t>ヒカイイン</t>
    </rPh>
    <phoneticPr fontId="5"/>
  </si>
  <si>
    <t>一般社団法人ＫＥＣ関西電子工業振興センター</t>
    <phoneticPr fontId="5"/>
  </si>
  <si>
    <t>所属</t>
    <rPh sb="0" eb="2">
      <t>ショゾク</t>
    </rPh>
    <phoneticPr fontId="7"/>
  </si>
  <si>
    <t>←会員種別</t>
    <rPh sb="1" eb="5">
      <t>カイインシュベツ</t>
    </rPh>
    <phoneticPr fontId="5"/>
  </si>
  <si>
    <t>担当</t>
    <rPh sb="0" eb="2">
      <t>タントウ</t>
    </rPh>
    <phoneticPr fontId="5"/>
  </si>
  <si>
    <r>
      <rPr>
        <sz val="8"/>
        <color theme="1"/>
        <rFont val="Meiryo UI"/>
        <family val="3"/>
        <charset val="128"/>
      </rPr>
      <t>測定希望枠</t>
    </r>
    <r>
      <rPr>
        <sz val="9"/>
        <color theme="1"/>
        <rFont val="Meiryo UI"/>
        <family val="3"/>
        <charset val="128"/>
      </rPr>
      <t xml:space="preserve">
</t>
    </r>
    <r>
      <rPr>
        <sz val="6.5"/>
        <color rgb="FFFF0000"/>
        <rFont val="Meiryo UI"/>
        <family val="3"/>
        <charset val="128"/>
      </rPr>
      <t>第1・第2・第3希望を選択</t>
    </r>
    <rPh sb="0" eb="2">
      <t>ソクテイ</t>
    </rPh>
    <rPh sb="2" eb="4">
      <t>キボウ</t>
    </rPh>
    <rPh sb="4" eb="5">
      <t>ワク</t>
    </rPh>
    <rPh sb="6" eb="7">
      <t>ダイ</t>
    </rPh>
    <rPh sb="9" eb="10">
      <t>ダイ</t>
    </rPh>
    <rPh sb="12" eb="13">
      <t>ダイ</t>
    </rPh>
    <rPh sb="14" eb="16">
      <t>キボウ</t>
    </rPh>
    <rPh sb="17" eb="19">
      <t>センタク</t>
    </rPh>
    <phoneticPr fontId="7"/>
  </si>
  <si>
    <t xml:space="preserve"> 報告書には ①受験番号 ②試験施設 ③計測器 ④補正係数 ⑤測定データ を記載いたします。</t>
    <rPh sb="8" eb="10">
      <t>ジュケン</t>
    </rPh>
    <rPh sb="10" eb="12">
      <t>バンゴウ</t>
    </rPh>
    <phoneticPr fontId="5"/>
  </si>
  <si>
    <t>(選択してください)</t>
    <phoneticPr fontId="5"/>
  </si>
  <si>
    <t>試験事業部　技能試験運営チーム</t>
  </si>
  <si>
    <t>(1) EMC試験所間比較･技能試験の目的</t>
  </si>
  <si>
    <t>(2) 申込みについて</t>
  </si>
  <si>
    <t>・受付開始日時前や受付締切後に送られた申込書は受付できません。</t>
  </si>
  <si>
    <t>・先着順に処理を行い予定数になり次第、締切ります。</t>
  </si>
  <si>
    <t>・参加申込書において、測定実施時期のご希望枠（第１希望から第３希望まで）を選択していただけますが、ご希望に添えない場合もございますことをご了承ください。</t>
  </si>
  <si>
    <t>(3) 個人情報の取扱い</t>
  </si>
  <si>
    <t>ご提供いただいた個人情報に関しましては、本サービスご提供のための業務（受付、連絡、請求書発行等）のみに利用させていただきます。</t>
  </si>
  <si>
    <t>(4) 技能試験の中止･中断について</t>
  </si>
  <si>
    <t>・参加試験所が一定数を満たさない場合、適切な標準偏差を求めることができないため、技能試験を中止させていただくことがございます。</t>
  </si>
  <si>
    <t>(5) キャンセル料金</t>
  </si>
  <si>
    <t>(6) 仲介器発送について</t>
  </si>
  <si>
    <t>(9) 情報保護について</t>
  </si>
  <si>
    <t>・参加試験所の同意がある場合を除き、あるいは法令等に基づき要請された場合を除き、情報の開示や公表を行うことはありません。</t>
  </si>
  <si>
    <t>・測定結果について、参加試験所間や同一試験所のグループ間での情報交換や談合は行わないでください。</t>
  </si>
  <si>
    <t>(12) 参加料金支払いについて</t>
  </si>
  <si>
    <t>(13) 仲介器再貸出し</t>
  </si>
  <si>
    <t>・再貸出しによる測定結果は受付いたしません。</t>
  </si>
  <si>
    <t>(14) 免責事項</t>
  </si>
  <si>
    <t>(15) 損害賠償</t>
  </si>
  <si>
    <t>(16) 苦情</t>
  </si>
  <si>
    <t>(17) 異議申し立て</t>
  </si>
  <si>
    <t>(1) 参加試験所様は、自己または自己の役員が、暴力団、暴力団構成員、暴力団関係企業、その他の反社会的勢力に該当しないものとします。</t>
  </si>
  <si>
    <t>(2) 参加試験所様が、自らまたは第三者を利用して、本契約に関して次の各項の行為をしないものとします。</t>
  </si>
  <si>
    <t>1) 当センターに対して、詐術、暴力的行為、または脅迫的言辞を用いる行為</t>
  </si>
  <si>
    <t>申込書別紙の内容を確認しました。</t>
    <rPh sb="0" eb="2">
      <t>モウシコミ</t>
    </rPh>
    <rPh sb="2" eb="3">
      <t>ショ</t>
    </rPh>
    <rPh sb="3" eb="5">
      <t>ベッシ</t>
    </rPh>
    <rPh sb="6" eb="8">
      <t>ナイヨウ</t>
    </rPh>
    <rPh sb="9" eb="11">
      <t>カクニン</t>
    </rPh>
    <phoneticPr fontId="7"/>
  </si>
  <si>
    <t xml:space="preserve"> 報告書の内容は、認定機関や政府機関の要求に応じて、そのすべてまたは一部を開示もしくは提供することがあります。</t>
    <phoneticPr fontId="5"/>
  </si>
  <si>
    <t>参加試験所の皆様へ</t>
    <phoneticPr fontId="5"/>
  </si>
  <si>
    <t>・技能試験実施期間中に不慮の事故等で仲介器が故障した場合、代替手段等で継続できるように万全を期してまいりますが、日程の再調整で一時中断や延期となることがございま
　すので、予めご了承願います。</t>
    <phoneticPr fontId="5"/>
  </si>
  <si>
    <t>・精密な電子機器ですので、試験前後の保管については、できるだけ良好な環境条件下で保管いただき、移動の際も衝撃を与えないようお願いします。</t>
    <rPh sb="50" eb="51">
      <t>サイ</t>
    </rPh>
    <phoneticPr fontId="5"/>
  </si>
  <si>
    <t>・技能試験実施のときは必ず、同梱のチェックシートにて確認願います。</t>
    <phoneticPr fontId="5"/>
  </si>
  <si>
    <t>・返却の際は、仲介器梱包要領書に従い梱包願います。</t>
    <rPh sb="4" eb="5">
      <t>サイ</t>
    </rPh>
    <phoneticPr fontId="5"/>
  </si>
  <si>
    <t>・上記取扱いに反して仲介器を破損・故障・劣化・紛失された場合、損害賠償を請求します。（下記の(15) 損害賠償を参照）</t>
    <phoneticPr fontId="5"/>
  </si>
  <si>
    <t>(7) 仲介器の取扱いについて</t>
  </si>
  <si>
    <t>(10) 測定結果の取扱いについて</t>
  </si>
  <si>
    <t>(11) 技能試験報告書の取扱い</t>
  </si>
  <si>
    <t>・技能試験要領書（手順は毎回、変わります）を必ずご確認のうえ、セットアップや操作をお願いします。（仲介器に電源を絶対に供給しないでください）</t>
    <phoneticPr fontId="5"/>
  </si>
  <si>
    <t>・参加試験所間や同一試験所のグループ間での情報を基に測定結果の改ざんは行わないでください。このような行為が発覚した場合、集計データから除外し、測定結果は無効と
　します。この場合であっても、参加料金は100%請求します。</t>
    <rPh sb="35" eb="36">
      <t>オコナ</t>
    </rPh>
    <phoneticPr fontId="5"/>
  </si>
  <si>
    <t>参加試験所様は、以下の場合に当センターに損害を与えたときは、その損害を賠償するものとします。</t>
    <rPh sb="14" eb="15">
      <t>トウ</t>
    </rPh>
    <phoneticPr fontId="5"/>
  </si>
  <si>
    <t>下記の理由で試験設備の機会損失が生じても、当センターはその責を負わないものとします。</t>
    <rPh sb="21" eb="22">
      <t>トウ</t>
    </rPh>
    <phoneticPr fontId="5"/>
  </si>
  <si>
    <t>試験所間比較・技能試験申込書</t>
    <rPh sb="0" eb="2">
      <t>シケン</t>
    </rPh>
    <rPh sb="2" eb="3">
      <t>ジョ</t>
    </rPh>
    <rPh sb="3" eb="4">
      <t>アイダ</t>
    </rPh>
    <rPh sb="4" eb="6">
      <t>ヒカク</t>
    </rPh>
    <rPh sb="7" eb="9">
      <t>ギノウ</t>
    </rPh>
    <rPh sb="9" eb="11">
      <t>シケン</t>
    </rPh>
    <rPh sb="11" eb="14">
      <t>モウシコミショ</t>
    </rPh>
    <phoneticPr fontId="7"/>
  </si>
  <si>
    <t>下記内容をご確認いただき、「試験所間比較・技能試験申込書」に必要事項をご記入のうえ、ご提出願います。</t>
    <phoneticPr fontId="5"/>
  </si>
  <si>
    <t>(3) 当センターは、参加試験所様に(1)項の規定に反する事実があった場合、または(2)項の規定に違反した行為を行った場合、参加試験所に対してなんら催告をすることなく、
　  直ちに本契約を解除することができるものとします。</t>
    <phoneticPr fontId="5"/>
  </si>
  <si>
    <r>
      <rPr>
        <sz val="9"/>
        <color theme="1"/>
        <rFont val="Meiryo UI"/>
        <family val="3"/>
        <charset val="128"/>
      </rPr>
      <t>また、E-mailアドレスに変更が生じましたら、</t>
    </r>
    <r>
      <rPr>
        <sz val="9"/>
        <color rgb="FFFF0000"/>
        <rFont val="Meiryo UI"/>
        <family val="3"/>
        <charset val="128"/>
      </rPr>
      <t>必ずご連絡をお願いいたします</t>
    </r>
    <r>
      <rPr>
        <sz val="9"/>
        <color theme="1"/>
        <rFont val="Meiryo UI"/>
        <family val="3"/>
        <charset val="128"/>
      </rPr>
      <t>。</t>
    </r>
    <r>
      <rPr>
        <sz val="9"/>
        <color rgb="FF0070C0"/>
        <rFont val="Meiryo UI"/>
        <family val="3"/>
        <charset val="128"/>
      </rPr>
      <t>（連絡先：ptemc@kec.jp）</t>
    </r>
    <rPh sb="14" eb="16">
      <t>ヘンコウ</t>
    </rPh>
    <rPh sb="17" eb="18">
      <t>ショウ</t>
    </rPh>
    <rPh sb="24" eb="25">
      <t>カナラ</t>
    </rPh>
    <rPh sb="27" eb="29">
      <t>レンラク</t>
    </rPh>
    <rPh sb="31" eb="32">
      <t>ネガ</t>
    </rPh>
    <rPh sb="40" eb="43">
      <t>レンラクサキ</t>
    </rPh>
    <phoneticPr fontId="5"/>
  </si>
  <si>
    <t>(8) 測定結果の提出について</t>
    <phoneticPr fontId="5"/>
  </si>
  <si>
    <t>以上</t>
    <rPh sb="0" eb="2">
      <t>イジョウ</t>
    </rPh>
    <phoneticPr fontId="5"/>
  </si>
  <si>
    <r>
      <t xml:space="preserve">連絡先E-mailアドレスに </t>
    </r>
    <r>
      <rPr>
        <b/>
        <sz val="9"/>
        <color rgb="FFFF0000"/>
        <rFont val="Meiryo UI"/>
        <family val="3"/>
        <charset val="128"/>
      </rPr>
      <t xml:space="preserve">試験報告書 </t>
    </r>
    <r>
      <rPr>
        <sz val="9"/>
        <color theme="1"/>
        <rFont val="Meiryo UI"/>
        <family val="3"/>
        <charset val="128"/>
      </rPr>
      <t>を送信いたします。入力に誤りがないか、再度ご確認をお願いいたします。</t>
    </r>
    <rPh sb="0" eb="3">
      <t>レンラクサキ</t>
    </rPh>
    <rPh sb="15" eb="17">
      <t>シケン</t>
    </rPh>
    <rPh sb="17" eb="19">
      <t>ホウコク</t>
    </rPh>
    <rPh sb="19" eb="20">
      <t>ショ</t>
    </rPh>
    <rPh sb="22" eb="24">
      <t>ソウシン</t>
    </rPh>
    <rPh sb="30" eb="32">
      <t>ニュウリョク</t>
    </rPh>
    <rPh sb="33" eb="34">
      <t>アヤマ</t>
    </rPh>
    <rPh sb="40" eb="42">
      <t>サイド</t>
    </rPh>
    <rPh sb="43" eb="45">
      <t>カクニン</t>
    </rPh>
    <rPh sb="47" eb="48">
      <t>ネガ</t>
    </rPh>
    <phoneticPr fontId="5"/>
  </si>
  <si>
    <t>追加試験</t>
    <rPh sb="0" eb="4">
      <t>ツイカシケン</t>
    </rPh>
    <phoneticPr fontId="5"/>
  </si>
  <si>
    <r>
      <rPr>
        <sz val="10"/>
        <rFont val="Meiryo UI"/>
        <family val="3"/>
        <charset val="128"/>
      </rPr>
      <t xml:space="preserve">請求書は </t>
    </r>
    <r>
      <rPr>
        <b/>
        <sz val="10"/>
        <color rgb="FFFF0000"/>
        <rFont val="Meiryo UI"/>
        <family val="3"/>
        <charset val="128"/>
      </rPr>
      <t xml:space="preserve">連絡先担当者様宛 </t>
    </r>
    <r>
      <rPr>
        <sz val="10"/>
        <color theme="1"/>
        <rFont val="Meiryo UI"/>
        <family val="3"/>
        <charset val="128"/>
      </rPr>
      <t xml:space="preserve">になります。　別途 </t>
    </r>
    <r>
      <rPr>
        <b/>
        <sz val="10"/>
        <color theme="1"/>
        <rFont val="Meiryo UI"/>
        <family val="3"/>
        <charset val="128"/>
      </rPr>
      <t>ご要望がある場合のみ</t>
    </r>
    <r>
      <rPr>
        <sz val="10"/>
        <color theme="1"/>
        <rFont val="Meiryo UI"/>
        <family val="3"/>
        <charset val="128"/>
      </rPr>
      <t xml:space="preserve"> 下記にご記入ください。</t>
    </r>
    <rPh sb="5" eb="8">
      <t>レンラクサキ</t>
    </rPh>
    <phoneticPr fontId="5"/>
  </si>
  <si>
    <r>
      <t>本用紙に必要事項をご入力のうえ、</t>
    </r>
    <r>
      <rPr>
        <b/>
        <sz val="10"/>
        <color rgb="FFFF0000"/>
        <rFont val="Meiryo UI"/>
        <family val="3"/>
        <charset val="128"/>
      </rPr>
      <t xml:space="preserve">ファイル名を変更せず </t>
    </r>
    <r>
      <rPr>
        <sz val="10"/>
        <rFont val="Meiryo UI"/>
        <family val="3"/>
        <charset val="128"/>
      </rPr>
      <t>に</t>
    </r>
    <r>
      <rPr>
        <sz val="10"/>
        <color theme="1"/>
        <rFont val="Meiryo UI"/>
        <family val="3"/>
        <charset val="128"/>
      </rPr>
      <t xml:space="preserve"> </t>
    </r>
    <r>
      <rPr>
        <b/>
        <sz val="10"/>
        <color rgb="FFFF0000"/>
        <rFont val="Meiryo UI"/>
        <family val="3"/>
        <charset val="128"/>
      </rPr>
      <t>エクセルファイル</t>
    </r>
    <r>
      <rPr>
        <sz val="10"/>
        <color rgb="FFFF0000"/>
        <rFont val="Meiryo UI"/>
        <family val="3"/>
        <charset val="128"/>
      </rPr>
      <t xml:space="preserve"> </t>
    </r>
    <r>
      <rPr>
        <sz val="10"/>
        <rFont val="Meiryo UI"/>
        <family val="3"/>
        <charset val="128"/>
      </rPr>
      <t xml:space="preserve">のまま </t>
    </r>
    <r>
      <rPr>
        <b/>
        <sz val="10"/>
        <rFont val="Meiryo UI"/>
        <family val="3"/>
        <charset val="128"/>
      </rPr>
      <t>お申込みフォーム</t>
    </r>
    <r>
      <rPr>
        <b/>
        <sz val="10"/>
        <color rgb="FFFF0000"/>
        <rFont val="Meiryo UI"/>
        <family val="3"/>
        <charset val="128"/>
      </rPr>
      <t xml:space="preserve"> </t>
    </r>
    <r>
      <rPr>
        <sz val="10"/>
        <color theme="1"/>
        <rFont val="Meiryo UI"/>
        <family val="3"/>
        <charset val="128"/>
      </rPr>
      <t>よりお送りください。</t>
    </r>
    <rPh sb="0" eb="1">
      <t>ホン</t>
    </rPh>
    <rPh sb="1" eb="3">
      <t>ヨウシ</t>
    </rPh>
    <rPh sb="4" eb="6">
      <t>ヒツヨウ</t>
    </rPh>
    <rPh sb="6" eb="8">
      <t>ジコウ</t>
    </rPh>
    <rPh sb="10" eb="12">
      <t>ニュウリョク</t>
    </rPh>
    <rPh sb="22" eb="24">
      <t>ヘンコウ</t>
    </rPh>
    <rPh sb="43" eb="45">
      <t>モウシコ</t>
    </rPh>
    <rPh sb="54" eb="55">
      <t>オク</t>
    </rPh>
    <phoneticPr fontId="7"/>
  </si>
  <si>
    <t>項目</t>
    <rPh sb="0" eb="2">
      <t>コウモク</t>
    </rPh>
    <phoneticPr fontId="5"/>
  </si>
  <si>
    <t>(選択してください)</t>
    <phoneticPr fontId="5"/>
  </si>
  <si>
    <t>申込数</t>
    <rPh sb="0" eb="2">
      <t>モウシコ</t>
    </rPh>
    <phoneticPr fontId="5"/>
  </si>
  <si>
    <t>請求先</t>
    <phoneticPr fontId="2"/>
  </si>
  <si>
    <t>会社</t>
    <rPh sb="0" eb="2">
      <t>カイシャ</t>
    </rPh>
    <phoneticPr fontId="2"/>
  </si>
  <si>
    <t>所属</t>
    <rPh sb="0" eb="2">
      <t>ショゾク</t>
    </rPh>
    <phoneticPr fontId="2"/>
  </si>
  <si>
    <t>E-mail</t>
    <phoneticPr fontId="2"/>
  </si>
  <si>
    <t>電話番号</t>
    <rPh sb="0" eb="4">
      <t>デンワバンゴウ</t>
    </rPh>
    <phoneticPr fontId="2"/>
  </si>
  <si>
    <t>郵便番号</t>
    <rPh sb="0" eb="2">
      <t>ユウビン</t>
    </rPh>
    <rPh sb="2" eb="4">
      <t>バンゴウ</t>
    </rPh>
    <phoneticPr fontId="24"/>
  </si>
  <si>
    <t>送付先</t>
    <phoneticPr fontId="2"/>
  </si>
  <si>
    <t>氏名</t>
    <rPh sb="0" eb="2">
      <t>シメイ</t>
    </rPh>
    <phoneticPr fontId="2"/>
  </si>
  <si>
    <t>電話番号</t>
    <phoneticPr fontId="5"/>
  </si>
  <si>
    <t>郵便番号</t>
    <rPh sb="0" eb="4">
      <t>ユウビンバンゴウ</t>
    </rPh>
    <phoneticPr fontId="2"/>
  </si>
  <si>
    <t>住所</t>
    <rPh sb="0" eb="2">
      <t>ジュウショ</t>
    </rPh>
    <phoneticPr fontId="2"/>
  </si>
  <si>
    <t>氏名</t>
    <rPh sb="0" eb="2">
      <t>シメイ</t>
    </rPh>
    <phoneticPr fontId="24"/>
  </si>
  <si>
    <t>E-mail</t>
    <phoneticPr fontId="25"/>
  </si>
  <si>
    <t>電話番号</t>
    <rPh sb="0" eb="4">
      <t>デンワバンゴウ</t>
    </rPh>
    <phoneticPr fontId="25"/>
  </si>
  <si>
    <t>連絡者</t>
    <rPh sb="0" eb="2">
      <t>レンラク</t>
    </rPh>
    <rPh sb="2" eb="3">
      <t>シャ</t>
    </rPh>
    <phoneticPr fontId="24"/>
  </si>
  <si>
    <t>郵便番号</t>
    <rPh sb="0" eb="4">
      <t>ユウビンバンゴウ</t>
    </rPh>
    <phoneticPr fontId="5"/>
  </si>
  <si>
    <t>社名</t>
    <rPh sb="0" eb="2">
      <t>シャメイ</t>
    </rPh>
    <phoneticPr fontId="2"/>
  </si>
  <si>
    <t>請求項目_1</t>
  </si>
  <si>
    <t>単価_1</t>
  </si>
  <si>
    <t>数量_1</t>
  </si>
  <si>
    <t>数量単位_1</t>
    <rPh sb="2" eb="4">
      <t>タンイ</t>
    </rPh>
    <phoneticPr fontId="4"/>
  </si>
  <si>
    <t>金額_1</t>
  </si>
  <si>
    <t>請求項目_2</t>
  </si>
  <si>
    <t>単価_2</t>
  </si>
  <si>
    <t>数量_2</t>
  </si>
  <si>
    <t>数量単位_2</t>
    <rPh sb="2" eb="4">
      <t>タンイ</t>
    </rPh>
    <phoneticPr fontId="4"/>
  </si>
  <si>
    <t>金額_2</t>
  </si>
  <si>
    <t>数量単位_3</t>
    <rPh sb="2" eb="4">
      <t>タンイ</t>
    </rPh>
    <phoneticPr fontId="4"/>
  </si>
  <si>
    <t>金額_3</t>
  </si>
  <si>
    <t>非表示</t>
    <rPh sb="0" eb="3">
      <t>ヒヒョウジ</t>
    </rPh>
    <phoneticPr fontId="5"/>
  </si>
  <si>
    <t>申込み数</t>
    <rPh sb="0" eb="1">
      <t>モウ</t>
    </rPh>
    <rPh sb="1" eb="2">
      <t>コ</t>
    </rPh>
    <rPh sb="3" eb="4">
      <t>スウ</t>
    </rPh>
    <phoneticPr fontId="5"/>
  </si>
  <si>
    <t>申込み数</t>
    <rPh sb="0" eb="2">
      <t>モウシコ</t>
    </rPh>
    <rPh sb="3" eb="4">
      <t>スウ</t>
    </rPh>
    <phoneticPr fontId="5"/>
  </si>
  <si>
    <t>責任者</t>
    <phoneticPr fontId="5"/>
  </si>
  <si>
    <t>請求項目_3</t>
  </si>
  <si>
    <t>単価_3</t>
  </si>
  <si>
    <t>数量_3</t>
  </si>
  <si>
    <t>小計</t>
    <rPh sb="0" eb="2">
      <t>ショウケイ</t>
    </rPh>
    <phoneticPr fontId="5"/>
  </si>
  <si>
    <t>小計</t>
    <rPh sb="0" eb="2">
      <t>ショウケイ</t>
    </rPh>
    <phoneticPr fontId="5"/>
  </si>
  <si>
    <t>Code 1</t>
  </si>
  <si>
    <t>Code 2</t>
  </si>
  <si>
    <t>(*) 測定希望枠欄は下記の 実施枠 から選択してください。</t>
    <phoneticPr fontId="5"/>
  </si>
  <si>
    <r>
      <t>合計</t>
    </r>
    <r>
      <rPr>
        <sz val="8"/>
        <color theme="1"/>
        <rFont val="Meiryo UI"/>
        <family val="3"/>
        <charset val="128"/>
      </rPr>
      <t>（税込）</t>
    </r>
    <rPh sb="3" eb="5">
      <t>ゼイコ</t>
    </rPh>
    <phoneticPr fontId="5"/>
  </si>
  <si>
    <t>合計</t>
    <rPh sb="0" eb="2">
      <t>ゴウケイ</t>
    </rPh>
    <phoneticPr fontId="5"/>
  </si>
  <si>
    <t>KEC-P001D</t>
    <phoneticPr fontId="5"/>
  </si>
  <si>
    <t>※申込数を選択してください。</t>
    <rPh sb="1" eb="3">
      <t>モウシコミ</t>
    </rPh>
    <phoneticPr fontId="5"/>
  </si>
  <si>
    <t>Code 3</t>
  </si>
  <si>
    <t>Code 4</t>
  </si>
  <si>
    <t>実施枠</t>
    <phoneticPr fontId="5"/>
  </si>
  <si>
    <r>
      <t xml:space="preserve">送付日
</t>
    </r>
    <r>
      <rPr>
        <b/>
        <sz val="9"/>
        <color rgb="FF145C84"/>
        <rFont val="Meiryo UI"/>
        <family val="3"/>
        <charset val="128"/>
      </rPr>
      <t>［KEC発送日］</t>
    </r>
    <rPh sb="2" eb="3">
      <t>ビ</t>
    </rPh>
    <phoneticPr fontId="5"/>
  </si>
  <si>
    <r>
      <t xml:space="preserve">返却日
</t>
    </r>
    <r>
      <rPr>
        <b/>
        <sz val="9"/>
        <color rgb="FF145C84"/>
        <rFont val="Meiryo UI"/>
        <family val="3"/>
        <charset val="128"/>
      </rPr>
      <t>［参加試験所様発送日］</t>
    </r>
    <rPh sb="2" eb="3">
      <t>ビ</t>
    </rPh>
    <phoneticPr fontId="5"/>
  </si>
  <si>
    <t>https://www.kec.jp/members/#p03</t>
    <phoneticPr fontId="5"/>
  </si>
  <si>
    <t>https://www.kec.jp/testing/complaints_appeals_testing/</t>
    <phoneticPr fontId="5"/>
  </si>
  <si>
    <t>https://www.kec.jp/testing/complaints_appeals_proficiency_testing/</t>
    <phoneticPr fontId="5"/>
  </si>
  <si>
    <t>・再貸出しの期間は、試験報告書発行日以降、技能試験項目によって異なります。（詳細は別途ご案内します。）</t>
    <rPh sb="10" eb="15">
      <t>シケンホウコクショ</t>
    </rPh>
    <rPh sb="15" eb="17">
      <t>ハッコウ</t>
    </rPh>
    <rPh sb="17" eb="18">
      <t>ヒ</t>
    </rPh>
    <rPh sb="18" eb="20">
      <t>イコウ</t>
    </rPh>
    <rPh sb="21" eb="25">
      <t>ギノウシケン</t>
    </rPh>
    <rPh sb="25" eb="27">
      <t>コウモク</t>
    </rPh>
    <rPh sb="31" eb="32">
      <t>コト</t>
    </rPh>
    <rPh sb="38" eb="40">
      <t>ショウサイ</t>
    </rPh>
    <rPh sb="41" eb="43">
      <t>ベット</t>
    </rPh>
    <rPh sb="44" eb="46">
      <t>アンナイ</t>
    </rPh>
    <phoneticPr fontId="5"/>
  </si>
  <si>
    <t>1) 自然災害や運送会社の事故等で仲介器の遅延や配送ができなかった場合</t>
    <phoneticPr fontId="5"/>
  </si>
  <si>
    <t>2) 仲介器の破損・故障・劣化等で回付試験が中断、中止または再回付試験実施の場合</t>
    <phoneticPr fontId="5"/>
  </si>
  <si>
    <t>1) 参加試験所様の故意または過失によって、技能試験が中止・延期・再実施となった場合</t>
    <phoneticPr fontId="5"/>
  </si>
  <si>
    <t>2) 参加試験所様の故意または過失によって、技能試験仲介器等を破損・故障・劣化・紛失した場合</t>
    <phoneticPr fontId="5"/>
  </si>
  <si>
    <t>・回付試験（実施枠 1）開始後、キャンセルされた場合、参加費用の30%を申し受けます。</t>
    <phoneticPr fontId="5"/>
  </si>
  <si>
    <t>・仲介器発送（試験所様該当実施枠）後のキャンセルの場合、参加費用の100%を申し受けます。</t>
    <phoneticPr fontId="5"/>
  </si>
  <si>
    <t>・参加試験所名をLaboratory Codeで表示した報告書については、認定機関や政府機関の要求に応じてその内容を提供することがあります。</t>
    <phoneticPr fontId="5"/>
  </si>
  <si>
    <t>・報告書は参加試験所すべてのデータが含まれます。Laboratory Codeで機密性は保たれておりますが、他の試験所への開示もご遠慮ください。</t>
    <phoneticPr fontId="5"/>
  </si>
  <si>
    <t>・参加試験所様は、請求書受領後、翌月末までに請求書に指定された銀行口座にお振込みください。なお、銀行振込による手数料はお客様のご負担となります。</t>
    <phoneticPr fontId="5"/>
  </si>
  <si>
    <t>実施枠の日程（KEC発送日）にて仲介器を発送しますが、物流の増加や悪天候等により遅延する場合がありますので、予めご了承ください。</t>
    <phoneticPr fontId="5"/>
  </si>
  <si>
    <t>2) 当センターに対して、相手方の名誉や信用等を毀損し、または、毀損するおそれのある行為</t>
    <phoneticPr fontId="5"/>
  </si>
  <si>
    <t>3) 当センターに対して、相手方の業務を妨害した場合、または、妨害するおそれのある行為</t>
    <phoneticPr fontId="5"/>
  </si>
  <si>
    <t>上記内容にない事項や疑義が生じた場合、参加試験所様および当センターは、誠意をもって協議の上、円滑に解決を図るものとします。</t>
    <phoneticPr fontId="5"/>
  </si>
  <si>
    <t>(18) 反社会的勢力の排除</t>
    <phoneticPr fontId="5"/>
  </si>
  <si>
    <t>(19) その他</t>
    <phoneticPr fontId="5"/>
  </si>
  <si>
    <t>EMC技能試験申込書 別紙</t>
    <phoneticPr fontId="5"/>
  </si>
  <si>
    <t>・会員、非会員で参加費用が異なります。会員種別は当センターウェブサイトの「会員一覧」ページでご確認ください。</t>
    <phoneticPr fontId="5"/>
  </si>
  <si>
    <t>・技能試験報告書発行後に、参加試験所様に請求書をPDFにて発行します。</t>
    <phoneticPr fontId="5"/>
  </si>
  <si>
    <t>1枠につき</t>
    <rPh sb="1" eb="2">
      <t>ワク</t>
    </rPh>
    <phoneticPr fontId="5"/>
  </si>
  <si>
    <t>請求項目_4</t>
    <phoneticPr fontId="5"/>
  </si>
  <si>
    <t>単価_4</t>
    <phoneticPr fontId="5"/>
  </si>
  <si>
    <t>数量_4</t>
    <phoneticPr fontId="5"/>
  </si>
  <si>
    <t>数量単位_4</t>
    <rPh sb="2" eb="4">
      <t>タンイ</t>
    </rPh>
    <phoneticPr fontId="4"/>
  </si>
  <si>
    <t>金額_4</t>
    <phoneticPr fontId="5"/>
  </si>
  <si>
    <t>伝導エミッション測定（AMN法）</t>
    <phoneticPr fontId="5"/>
  </si>
  <si>
    <t>2025年度 EMC技能試験　伝導エミッション測定（AC電源ポート：AMN法）</t>
    <phoneticPr fontId="9"/>
  </si>
  <si>
    <t>※1基とは1シールド室もしくは1暗室の1試験サイトを意味します。</t>
    <phoneticPr fontId="5"/>
  </si>
  <si>
    <t>１基目</t>
    <rPh sb="1" eb="2">
      <t>キ</t>
    </rPh>
    <rPh sb="2" eb="3">
      <t>メ</t>
    </rPh>
    <phoneticPr fontId="1"/>
  </si>
  <si>
    <t>２基目</t>
    <rPh sb="1" eb="2">
      <t>キ</t>
    </rPh>
    <rPh sb="2" eb="3">
      <t>メ</t>
    </rPh>
    <phoneticPr fontId="1"/>
  </si>
  <si>
    <t>３基目</t>
    <rPh sb="1" eb="2">
      <t>キ</t>
    </rPh>
    <rPh sb="2" eb="3">
      <t>メ</t>
    </rPh>
    <phoneticPr fontId="1"/>
  </si>
  <si>
    <t>４基目</t>
    <rPh sb="1" eb="2">
      <t>キ</t>
    </rPh>
    <rPh sb="2" eb="3">
      <t>メ</t>
    </rPh>
    <phoneticPr fontId="1"/>
  </si>
  <si>
    <t>１基目</t>
    <rPh sb="2" eb="3">
      <t>メ</t>
    </rPh>
    <phoneticPr fontId="5"/>
  </si>
  <si>
    <t>本技能試験は、ISO/IEC 17043（JIS Q 17043）「適合性評価－技能試験提供者の能力に関する一般要求事項」に基づき実施します。技能試験の種類としては、上記規格に述べられた 「付属書A.2.2 逐次参加PTスキーム」に相当し、測定される仲介器がある試験所にて測定後、技能試験提供者にて再検査を実施し、次の試験所へと順次回付されます。回付される時点では仲介器に値付けがなされておらず、試験の終了後に決まる付与値と比較して測定結果の評価を行います。</t>
    <phoneticPr fontId="5"/>
  </si>
  <si>
    <r>
      <t>評価方法については、参加試験所による測定結果を統計処理して計算される上記規格に述べられた「</t>
    </r>
    <r>
      <rPr>
        <i/>
        <sz val="11"/>
        <rFont val="游ゴシック"/>
        <family val="3"/>
        <charset val="128"/>
      </rPr>
      <t>z</t>
    </r>
    <r>
      <rPr>
        <sz val="11"/>
        <rFont val="游ゴシック"/>
        <family val="3"/>
        <charset val="128"/>
      </rPr>
      <t>スコア」（B.4.1.3 b)参照）と「</t>
    </r>
    <r>
      <rPr>
        <i/>
        <sz val="11"/>
        <rFont val="游ゴシック"/>
        <family val="3"/>
        <charset val="128"/>
      </rPr>
      <t>z</t>
    </r>
    <r>
      <rPr>
        <sz val="11"/>
        <rFont val="游ゴシック"/>
        <family val="3"/>
        <charset val="128"/>
      </rPr>
      <t>'スコア」（B.4.1.3 c)参照）によるものとします。</t>
    </r>
    <phoneticPr fontId="5"/>
  </si>
  <si>
    <t>測定終了後、所定のデータシートに記入のうえ、１週間以内にご提出願います。（記入例を参考に、正確に記入漏れがないように願います。不明な点があればご連絡ください。）</t>
    <phoneticPr fontId="5"/>
  </si>
  <si>
    <t>・参加試験所に関する情報については機密事項として取扱い、技能試験運営チームの業務にのみ使用いたします。（データシート記載の情報はLaboratory Codeにて報告書に掲載
　します。）</t>
    <phoneticPr fontId="5"/>
  </si>
  <si>
    <r>
      <t>・各参加試験所の測定結果を集計しロバスト法とよばれる統計処理を行い、ISO 13528 (JIS Z 8405)に記載された「</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’スコア」により評価を行います。</t>
    </r>
    <phoneticPr fontId="5"/>
  </si>
  <si>
    <r>
      <t>・当センターでは、「</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」による評価結果について必要に応じて、コメント、パフォーマンス改善のための助言を技能試験報告書に記載します。
　また、「</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」による評価結果に関して、当センターより、再測定の実施や是正措置等の報告を求めません。</t>
    </r>
    <phoneticPr fontId="5"/>
  </si>
  <si>
    <r>
      <t>・偏差が極端に大きくなる周波数があった場合、判定（「</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」）を除外することがありますので、予めご了承ください。</t>
    </r>
    <phoneticPr fontId="5"/>
  </si>
  <si>
    <t>・報告書の一部又は全部をウェブサイトや印刷物へ転用することや、二次利用やその他の目的で使用することはご遠慮ください。</t>
    <phoneticPr fontId="5"/>
  </si>
  <si>
    <r>
      <t>・技能試験報告書の「</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スコア」の結果等から、仲介器の再貸し出しを希望される場合、有償にてメールで受付順に承ります。</t>
    </r>
    <phoneticPr fontId="5"/>
  </si>
  <si>
    <t>技能試験に関する苦情がございましたら、当センターウェブサイトの「試験に関する苦情」ページよりご意見をお寄せください。プロセスに従い対応します。</t>
    <rPh sb="28" eb="29">
      <t>トウ</t>
    </rPh>
    <rPh sb="47" eb="49">
      <t>イケン</t>
    </rPh>
    <rPh sb="51" eb="52">
      <t>ヨ</t>
    </rPh>
    <phoneticPr fontId="5"/>
  </si>
  <si>
    <t>技能試験の結果に対する不服や異議申立てがございましたら、当センターウェブサイトの「技能試験に関する異議申立て」ページよりご意見をお寄せください。
プロセスに従い対応します。</t>
    <rPh sb="61" eb="63">
      <t>イケン</t>
    </rPh>
    <rPh sb="65" eb="66">
      <t>ヨ</t>
    </rPh>
    <phoneticPr fontId="5"/>
  </si>
  <si>
    <t>(4) 前項の規定により解除権を行使した当事者は、当該解除により当センターが被った損害について参加試験所様に求償することができ、かつ、本申込みを解除したことに
　  よって参加試験所様が損害を被った場合であっても、当該損害を賠償する責を負わないものとします。</t>
    <phoneticPr fontId="5"/>
  </si>
  <si>
    <r>
      <t>※2枠以上連続でお申込みされる場合、申込書を1枠ごとにご提出ください。</t>
    </r>
    <r>
      <rPr>
        <sz val="9"/>
        <color rgb="FFFF0000"/>
        <rFont val="Meiryo UI"/>
        <family val="3"/>
        <charset val="128"/>
      </rPr>
      <t>（備考欄に「連続日程での実施希望」と記載願います）</t>
    </r>
    <phoneticPr fontId="5"/>
  </si>
  <si>
    <r>
      <rPr>
        <b/>
        <sz val="10.5"/>
        <rFont val="游ゴシック"/>
        <family val="3"/>
        <charset val="128"/>
        <scheme val="minor"/>
      </rPr>
      <t>(1) 仲介器の到着日について</t>
    </r>
    <r>
      <rPr>
        <sz val="10.5"/>
        <rFont val="游ゴシック"/>
        <family val="3"/>
        <charset val="128"/>
        <scheme val="minor"/>
      </rPr>
      <t xml:space="preserve">
・当センター発送日の翌日を到着予定日としていますが、地域、物流の増加、悪天候、
　交通規制等により遅延する場合がございますので予めご了承ください。
・翌日が休日（土日祝）の場合、到着日は休日明けとなります。
・休日着をご希望の場合、備考欄にご記入願います。
</t>
    </r>
    <r>
      <rPr>
        <b/>
        <sz val="10.5"/>
        <rFont val="游ゴシック"/>
        <family val="3"/>
        <charset val="128"/>
        <scheme val="minor"/>
      </rPr>
      <t>(2) 仲介器の返却日について</t>
    </r>
    <r>
      <rPr>
        <sz val="10.5"/>
        <rFont val="游ゴシック"/>
        <family val="3"/>
        <charset val="128"/>
        <scheme val="minor"/>
      </rPr>
      <t xml:space="preserve">
・実施枠日程の「参加試験所様発送日」を厳守してください。</t>
    </r>
    <rPh sb="33" eb="34">
      <t>ヒ</t>
    </rPh>
    <rPh sb="156" eb="158">
      <t>ヘンキャク</t>
    </rPh>
    <rPh sb="158" eb="159">
      <t>ビ</t>
    </rPh>
    <rPh sb="170" eb="172">
      <t>ヘンキャク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</si>
</sst>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月&quot;d&quot;日&quot;\(aaa\)"/>
  </numFmts>
  <fonts count="5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Meiryo UI"/>
      <family val="3"/>
      <charset val="128"/>
    </font>
    <font>
      <sz val="6"/>
      <name val="游ゴシック"/>
      <family val="3"/>
      <charset val="128"/>
      <scheme val="minor"/>
    </font>
    <font>
      <sz val="15"/>
      <color theme="1"/>
      <name val="Meiryo UI"/>
      <family val="3"/>
      <charset val="128"/>
    </font>
    <font>
      <sz val="6"/>
      <name val="ＭＳ Ｐゴシック"/>
      <family val="3"/>
      <charset val="128"/>
    </font>
    <font>
      <sz val="10"/>
      <name val="Meiryo UI"/>
      <family val="3"/>
      <charset val="128"/>
    </font>
    <font>
      <sz val="11"/>
      <color theme="1"/>
      <name val="Meiryo UI"/>
      <family val="3"/>
      <charset val="128"/>
    </font>
    <font>
      <sz val="9"/>
      <name val="Meiryo UI"/>
      <family val="3"/>
      <charset val="128"/>
    </font>
    <font>
      <sz val="11"/>
      <name val="Meiryo UI"/>
      <family val="3"/>
      <charset val="128"/>
    </font>
    <font>
      <b/>
      <sz val="10"/>
      <color rgb="FFFF0000"/>
      <name val="Meiryo UI"/>
      <family val="3"/>
      <charset val="128"/>
    </font>
    <font>
      <b/>
      <sz val="1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sz val="10"/>
      <color theme="1"/>
      <name val="Meiryo UI"/>
      <family val="3"/>
      <charset val="128"/>
    </font>
    <font>
      <b/>
      <sz val="9"/>
      <color rgb="FFFF0000"/>
      <name val="Meiryo UI"/>
      <family val="3"/>
      <charset val="128"/>
    </font>
    <font>
      <sz val="8"/>
      <name val="Meiryo UI"/>
      <family val="3"/>
      <charset val="128"/>
    </font>
    <font>
      <sz val="8"/>
      <color indexed="8"/>
      <name val="Meiryo UI"/>
      <family val="3"/>
      <charset val="128"/>
    </font>
    <font>
      <u/>
      <sz val="8"/>
      <color indexed="8"/>
      <name val="Meiryo UI"/>
      <family val="3"/>
      <charset val="128"/>
    </font>
    <font>
      <sz val="8"/>
      <color rgb="FF000000"/>
      <name val="Meiryo UI"/>
      <family val="3"/>
      <charset val="128"/>
    </font>
    <font>
      <sz val="10"/>
      <color theme="1"/>
      <name val="游ゴシック"/>
      <family val="3"/>
      <charset val="128"/>
      <scheme val="minor"/>
    </font>
    <font>
      <sz val="9"/>
      <color theme="1"/>
      <name val="MS UI Gothic"/>
      <family val="3"/>
      <charset val="128"/>
    </font>
    <font>
      <sz val="6"/>
      <name val="游ゴシック"/>
      <family val="2"/>
      <charset val="128"/>
      <scheme val="minor"/>
    </font>
    <font>
      <sz val="7"/>
      <color theme="1"/>
      <name val="Meiryo UI"/>
      <family val="3"/>
      <charset val="128"/>
    </font>
    <font>
      <sz val="7"/>
      <name val="Meiryo UI"/>
      <family val="3"/>
      <charset val="128"/>
    </font>
    <font>
      <sz val="11"/>
      <color rgb="FFFF0000"/>
      <name val="Meiryo UI"/>
      <family val="3"/>
      <charset val="128"/>
    </font>
    <font>
      <sz val="6.5"/>
      <color rgb="FFFF0000"/>
      <name val="Meiryo UI"/>
      <family val="3"/>
      <charset val="128"/>
    </font>
    <font>
      <sz val="8"/>
      <color rgb="FFFF0000"/>
      <name val="Meiryo UI"/>
      <family val="3"/>
      <charset val="128"/>
    </font>
    <font>
      <b/>
      <sz val="10"/>
      <color rgb="FF145C84"/>
      <name val="Meiryo UI"/>
      <family val="3"/>
      <charset val="128"/>
    </font>
    <font>
      <sz val="9"/>
      <name val="MS UI Gothic"/>
      <family val="3"/>
      <charset val="128"/>
    </font>
    <font>
      <sz val="9"/>
      <color rgb="FFFF0000"/>
      <name val="Meiryo UI"/>
      <family val="3"/>
      <charset val="128"/>
    </font>
    <font>
      <sz val="9"/>
      <color rgb="FFFF0000"/>
      <name val="游ゴシック"/>
      <family val="3"/>
      <charset val="128"/>
      <scheme val="minor"/>
    </font>
    <font>
      <sz val="9"/>
      <color rgb="FF0070C0"/>
      <name val="Meiryo UI"/>
      <family val="3"/>
      <charset val="128"/>
    </font>
    <font>
      <sz val="9"/>
      <color theme="1"/>
      <name val="游ゴシック"/>
      <family val="3"/>
      <charset val="128"/>
      <scheme val="minor"/>
    </font>
    <font>
      <sz val="11"/>
      <color theme="1"/>
      <name val="游ゴシック"/>
      <family val="3"/>
      <charset val="128"/>
    </font>
    <font>
      <b/>
      <sz val="11"/>
      <color theme="4" tint="-0.249977111117893"/>
      <name val="游ゴシック"/>
      <family val="3"/>
      <charset val="128"/>
    </font>
    <font>
      <u/>
      <sz val="11"/>
      <color theme="10"/>
      <name val="游ゴシック"/>
      <family val="3"/>
      <charset val="128"/>
      <scheme val="minor"/>
    </font>
    <font>
      <sz val="11"/>
      <name val="游ゴシック"/>
      <family val="3"/>
      <charset val="128"/>
    </font>
    <font>
      <sz val="10"/>
      <color theme="1"/>
      <name val="游ゴシック"/>
      <family val="3"/>
      <charset val="128"/>
    </font>
    <font>
      <b/>
      <sz val="11"/>
      <color theme="1"/>
      <name val="游ゴシック"/>
      <family val="3"/>
      <charset val="128"/>
    </font>
    <font>
      <u/>
      <sz val="10"/>
      <color theme="1"/>
      <name val="游ゴシック"/>
      <family val="3"/>
      <charset val="128"/>
      <scheme val="minor"/>
    </font>
    <font>
      <sz val="8"/>
      <name val="MS UI Gothic"/>
      <family val="3"/>
      <charset val="128"/>
    </font>
    <font>
      <sz val="8"/>
      <color theme="1"/>
      <name val="MS UI Gothic"/>
      <family val="3"/>
      <charset val="128"/>
    </font>
    <font>
      <sz val="8"/>
      <color theme="1"/>
      <name val="游ゴシック"/>
      <family val="3"/>
      <charset val="128"/>
      <scheme val="minor"/>
    </font>
    <font>
      <b/>
      <sz val="8"/>
      <color rgb="FFFF0000"/>
      <name val="Meiryo UI"/>
      <family val="3"/>
      <charset val="128"/>
    </font>
    <font>
      <sz val="10.5"/>
      <name val="游ゴシック"/>
      <family val="3"/>
      <charset val="128"/>
      <scheme val="minor"/>
    </font>
    <font>
      <b/>
      <sz val="10.5"/>
      <name val="游ゴシック"/>
      <family val="3"/>
      <charset val="128"/>
      <scheme val="minor"/>
    </font>
    <font>
      <b/>
      <sz val="9"/>
      <color rgb="FF145C84"/>
      <name val="Meiryo UI"/>
      <family val="3"/>
      <charset val="128"/>
    </font>
    <font>
      <i/>
      <sz val="11"/>
      <name val="游ゴシック"/>
      <family val="3"/>
      <charset val="128"/>
    </font>
    <font>
      <sz val="11"/>
      <color rgb="FFFF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CECE9"/>
        <bgColor indexed="64"/>
      </patternFill>
    </fill>
    <fill>
      <patternFill patternType="solid">
        <fgColor rgb="FFFED8CE"/>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BEF"/>
        <bgColor indexed="64"/>
      </patternFill>
    </fill>
    <fill>
      <patternFill patternType="solid">
        <fgColor theme="7" tint="0.39997558519241921"/>
        <bgColor indexed="64"/>
      </patternFill>
    </fill>
  </fills>
  <borders count="82">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C1C1C1"/>
      </left>
      <right style="thin">
        <color rgb="FFC1C1C1"/>
      </right>
      <top/>
      <bottom style="thin">
        <color rgb="FFC1C1C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right/>
      <top/>
      <bottom style="thin">
        <color rgb="FFC1C1C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top style="thin">
        <color rgb="FFC1C1C1"/>
      </top>
      <bottom/>
      <diagonal/>
    </border>
    <border>
      <left style="thin">
        <color indexed="64"/>
      </left>
      <right style="thin">
        <color indexed="64"/>
      </right>
      <top style="double">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lignment vertical="center"/>
    </xf>
    <xf numFmtId="0" fontId="39" fillId="0" borderId="0" applyNumberFormat="0" applyFill="0" applyBorder="0" applyAlignment="0" applyProtection="0">
      <alignment vertical="center"/>
    </xf>
  </cellStyleXfs>
  <cellXfs count="356">
    <xf numFmtId="0" fontId="0" fillId="0" borderId="0" xfId="0">
      <alignment vertical="center"/>
    </xf>
    <xf numFmtId="0" fontId="4" fillId="0" borderId="0" xfId="0" applyFont="1" applyAlignment="1" applyProtection="1">
      <alignment vertical="center" wrapText="1"/>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12" fillId="0" borderId="0" xfId="0" applyFont="1" applyProtection="1">
      <alignment vertical="center"/>
      <protection hidden="1"/>
    </xf>
    <xf numFmtId="0" fontId="9" fillId="0" borderId="0" xfId="0" applyFont="1">
      <alignment vertical="center"/>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Alignment="1" applyProtection="1">
      <alignment horizontal="center" vertical="center"/>
      <protection hidden="1"/>
    </xf>
    <xf numFmtId="6" fontId="16" fillId="0" borderId="0" xfId="2" applyFont="1" applyBorder="1" applyAlignment="1" applyProtection="1">
      <alignment horizontal="center" vertical="center"/>
      <protection hidden="1"/>
    </xf>
    <xf numFmtId="0" fontId="19" fillId="0" borderId="0" xfId="0" applyFont="1" applyProtection="1">
      <alignment vertical="center"/>
      <protection hidden="1"/>
    </xf>
    <xf numFmtId="0" fontId="16" fillId="0" borderId="0" xfId="0" applyFont="1" applyAlignment="1" applyProtection="1">
      <alignment horizontal="center" vertical="center" textRotation="255" shrinkToFit="1"/>
      <protection hidden="1"/>
    </xf>
    <xf numFmtId="0" fontId="24" fillId="0" borderId="0" xfId="3" applyFont="1">
      <alignment vertical="center"/>
    </xf>
    <xf numFmtId="0" fontId="24" fillId="0" borderId="0" xfId="4" applyFont="1">
      <alignment vertical="center"/>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4" fillId="0" borderId="0" xfId="0" applyFont="1" applyAlignment="1" applyProtection="1">
      <alignment horizontal="right" vertical="center"/>
      <protection hidden="1"/>
    </xf>
    <xf numFmtId="56" fontId="14" fillId="0" borderId="0" xfId="0" applyNumberFormat="1" applyFont="1" applyAlignment="1" applyProtection="1">
      <alignment horizontal="right" vertical="center"/>
      <protection hidden="1"/>
    </xf>
    <xf numFmtId="0" fontId="4" fillId="0" borderId="22" xfId="0" applyFont="1" applyBorder="1" applyProtection="1">
      <alignment vertical="center"/>
      <protection hidden="1"/>
    </xf>
    <xf numFmtId="0" fontId="4" fillId="0" borderId="10" xfId="0" applyFont="1" applyBorder="1">
      <alignment vertical="center"/>
    </xf>
    <xf numFmtId="0" fontId="4" fillId="0" borderId="11" xfId="0" applyFont="1" applyBorder="1">
      <alignment vertical="center"/>
    </xf>
    <xf numFmtId="0" fontId="16" fillId="0" borderId="13" xfId="0" applyFont="1" applyBorder="1" applyProtection="1">
      <alignment vertical="center"/>
      <protection hidden="1"/>
    </xf>
    <xf numFmtId="0" fontId="16" fillId="0" borderId="10" xfId="0" applyFont="1" applyBorder="1" applyProtection="1">
      <alignment vertical="center"/>
      <protection hidden="1"/>
    </xf>
    <xf numFmtId="0" fontId="16" fillId="0" borderId="12" xfId="0" applyFont="1" applyBorder="1" applyProtection="1">
      <alignment vertical="center"/>
      <protection hidden="1"/>
    </xf>
    <xf numFmtId="0" fontId="16" fillId="0" borderId="30" xfId="0" applyFont="1" applyBorder="1" applyProtection="1">
      <alignment vertical="center"/>
      <protection hidden="1"/>
    </xf>
    <xf numFmtId="0" fontId="16" fillId="0" borderId="19" xfId="0" applyFont="1" applyBorder="1" applyProtection="1">
      <alignment vertical="center"/>
      <protection hidden="1"/>
    </xf>
    <xf numFmtId="0" fontId="16" fillId="0" borderId="26" xfId="0" applyFont="1" applyBorder="1" applyProtection="1">
      <alignment vertical="center"/>
      <protection hidden="1"/>
    </xf>
    <xf numFmtId="0" fontId="8" fillId="0" borderId="0" xfId="0" applyFont="1" applyAlignment="1">
      <alignment horizontal="center" vertical="center" wrapText="1"/>
    </xf>
    <xf numFmtId="0" fontId="26" fillId="0" borderId="0" xfId="0" applyFont="1" applyAlignment="1" applyProtection="1">
      <protection hidden="1"/>
    </xf>
    <xf numFmtId="0" fontId="26" fillId="0" borderId="0" xfId="0" applyFont="1" applyAlignment="1" applyProtection="1">
      <alignment horizontal="center"/>
      <protection hidden="1"/>
    </xf>
    <xf numFmtId="0" fontId="26" fillId="0" borderId="0" xfId="0" applyFont="1" applyAlignment="1" applyProtection="1">
      <alignment horizontal="right"/>
      <protection hidden="1"/>
    </xf>
    <xf numFmtId="0" fontId="27" fillId="0" borderId="0" xfId="0" applyFont="1" applyAlignment="1" applyProtection="1">
      <protection hidden="1"/>
    </xf>
    <xf numFmtId="0" fontId="8" fillId="0" borderId="0" xfId="0" applyFont="1" applyAlignment="1"/>
    <xf numFmtId="0" fontId="4" fillId="0" borderId="0" xfId="0" applyFont="1" applyAlignment="1">
      <alignment vertical="top"/>
    </xf>
    <xf numFmtId="56" fontId="8" fillId="0" borderId="0" xfId="0" applyNumberFormat="1" applyFont="1" applyAlignment="1" applyProtection="1">
      <alignment horizontal="right" vertical="center"/>
      <protection hidden="1"/>
    </xf>
    <xf numFmtId="0" fontId="4" fillId="3" borderId="43"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xf numFmtId="0" fontId="8" fillId="0" borderId="46" xfId="0" applyFont="1" applyBorder="1" applyAlignment="1">
      <alignment horizontal="center" vertical="center" wrapText="1"/>
    </xf>
    <xf numFmtId="176" fontId="4" fillId="0" borderId="46" xfId="0" applyNumberFormat="1" applyFont="1" applyBorder="1" applyAlignment="1">
      <alignment horizontal="distributed" vertical="center" wrapText="1" indent="2"/>
    </xf>
    <xf numFmtId="0" fontId="12" fillId="2" borderId="0" xfId="0" applyFont="1" applyFill="1" applyAlignment="1">
      <alignment horizontal="left" vertical="center" indent="2"/>
    </xf>
    <xf numFmtId="0" fontId="4" fillId="0" borderId="0" xfId="0" applyFont="1" applyAlignment="1" applyProtection="1">
      <alignment vertical="top"/>
      <protection hidden="1"/>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vertical="center" wrapText="1"/>
    </xf>
    <xf numFmtId="0" fontId="38" fillId="0" borderId="0" xfId="0" applyFont="1">
      <alignment vertical="center"/>
    </xf>
    <xf numFmtId="0" fontId="40" fillId="0" borderId="0" xfId="0" applyFont="1" applyAlignment="1">
      <alignment vertical="center" wrapText="1"/>
    </xf>
    <xf numFmtId="0" fontId="37" fillId="0" borderId="0" xfId="0" applyFont="1" applyAlignment="1">
      <alignment horizontal="left" vertical="center" wrapText="1" indent="2"/>
    </xf>
    <xf numFmtId="0" fontId="41" fillId="0" borderId="0" xfId="0" applyFont="1">
      <alignment vertical="center"/>
    </xf>
    <xf numFmtId="0" fontId="0" fillId="0" borderId="10" xfId="0" applyBorder="1">
      <alignment vertical="center"/>
    </xf>
    <xf numFmtId="0" fontId="0" fillId="0" borderId="11" xfId="0" applyBorder="1">
      <alignment vertical="center"/>
    </xf>
    <xf numFmtId="0" fontId="42" fillId="0" borderId="0" xfId="0" applyFont="1">
      <alignment vertical="center"/>
    </xf>
    <xf numFmtId="0" fontId="15" fillId="0" borderId="9" xfId="0" applyFont="1" applyBorder="1" applyAlignment="1" applyProtection="1">
      <alignment horizontal="center" vertical="center"/>
      <protection hidden="1"/>
    </xf>
    <xf numFmtId="0" fontId="43" fillId="0" borderId="0" xfId="0" applyFont="1">
      <alignment vertical="center"/>
    </xf>
    <xf numFmtId="0" fontId="23" fillId="0" borderId="0" xfId="0" applyFont="1">
      <alignment vertical="center"/>
    </xf>
    <xf numFmtId="0" fontId="24" fillId="0" borderId="0" xfId="0" applyFont="1">
      <alignment vertical="center"/>
    </xf>
    <xf numFmtId="176" fontId="4" fillId="0" borderId="0" xfId="0" applyNumberFormat="1" applyFont="1" applyAlignment="1">
      <alignment horizontal="distributed" vertical="center" wrapText="1" indent="2"/>
    </xf>
    <xf numFmtId="0" fontId="6" fillId="0" borderId="0" xfId="0" applyFont="1" applyAlignment="1" applyProtection="1">
      <alignment horizontal="center" vertical="center" wrapText="1"/>
      <protection hidden="1"/>
    </xf>
    <xf numFmtId="0" fontId="20" fillId="0" borderId="0" xfId="0" applyFont="1" applyAlignment="1" applyProtection="1">
      <alignment horizontal="left" vertical="top" shrinkToFit="1"/>
      <protection hidden="1"/>
    </xf>
    <xf numFmtId="0" fontId="13" fillId="0" borderId="0" xfId="0" applyFont="1" applyAlignment="1" applyProtection="1">
      <alignment horizontal="left" vertical="center" indent="2"/>
      <protection hidden="1"/>
    </xf>
    <xf numFmtId="0" fontId="12" fillId="0" borderId="0" xfId="0" applyFont="1" applyAlignment="1" applyProtection="1">
      <alignment horizontal="left" vertical="center" indent="2"/>
      <protection hidden="1"/>
    </xf>
    <xf numFmtId="0" fontId="15"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4" fillId="0" borderId="0" xfId="0" applyFont="1" applyAlignment="1" applyProtection="1">
      <alignment horizontal="distributed" wrapText="1" indent="1"/>
      <protection hidden="1"/>
    </xf>
    <xf numFmtId="0" fontId="30" fillId="0" borderId="0" xfId="0" applyFont="1" applyAlignment="1" applyProtection="1">
      <alignment horizontal="center" vertical="top" wrapText="1"/>
      <protection hidden="1"/>
    </xf>
    <xf numFmtId="0" fontId="4" fillId="0" borderId="0" xfId="0" applyFont="1" applyAlignment="1" applyProtection="1">
      <alignment horizontal="left" vertical="center" indent="3"/>
      <protection hidden="1"/>
    </xf>
    <xf numFmtId="0" fontId="0" fillId="0" borderId="0" xfId="0" applyAlignment="1" applyProtection="1">
      <alignment horizontal="left" vertical="center" wrapText="1" indent="3"/>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center" indent="1" shrinkToFit="1"/>
      <protection hidden="1"/>
    </xf>
    <xf numFmtId="0" fontId="4" fillId="0" borderId="0" xfId="0" applyFont="1" applyAlignment="1" applyProtection="1">
      <alignment vertical="center" shrinkToFit="1"/>
      <protection hidden="1"/>
    </xf>
    <xf numFmtId="0" fontId="15" fillId="0" borderId="0" xfId="0" applyFont="1" applyAlignment="1" applyProtection="1">
      <alignment horizontal="left" vertical="top" indent="1"/>
      <protection hidden="1"/>
    </xf>
    <xf numFmtId="38" fontId="4" fillId="0" borderId="0" xfId="1" applyFont="1" applyFill="1" applyBorder="1" applyAlignment="1" applyProtection="1">
      <alignment horizontal="right" vertical="center" indent="1"/>
      <protection hidden="1"/>
    </xf>
    <xf numFmtId="6" fontId="4" fillId="0" borderId="0" xfId="2" applyFont="1" applyFill="1" applyBorder="1" applyAlignment="1" applyProtection="1">
      <alignment horizontal="right" vertical="center" indent="1"/>
      <protection hidden="1"/>
    </xf>
    <xf numFmtId="0" fontId="21" fillId="0" borderId="0" xfId="0" applyFont="1" applyAlignment="1" applyProtection="1">
      <alignment horizontal="left" vertical="top" wrapText="1"/>
      <protection hidden="1"/>
    </xf>
    <xf numFmtId="38" fontId="11" fillId="0" borderId="54" xfId="1" applyFont="1" applyFill="1" applyBorder="1" applyAlignment="1">
      <alignment horizontal="right" vertical="center" indent="1"/>
    </xf>
    <xf numFmtId="0" fontId="0" fillId="0" borderId="19" xfId="0" applyBorder="1" applyAlignment="1">
      <alignment horizontal="centerContinuous" vertical="center"/>
    </xf>
    <xf numFmtId="0" fontId="32" fillId="0" borderId="0" xfId="4" applyFont="1">
      <alignment vertical="center"/>
    </xf>
    <xf numFmtId="0" fontId="8" fillId="0" borderId="0" xfId="0" applyFont="1" applyProtection="1">
      <alignment vertical="center"/>
      <protection locked="0" hidden="1"/>
    </xf>
    <xf numFmtId="0" fontId="8" fillId="0" borderId="15" xfId="0" applyFont="1" applyBorder="1" applyProtection="1">
      <alignment vertical="center"/>
      <protection hidden="1"/>
    </xf>
    <xf numFmtId="0" fontId="14" fillId="0" borderId="0" xfId="0" applyFont="1" applyProtection="1">
      <alignment vertical="center"/>
      <protection hidden="1"/>
    </xf>
    <xf numFmtId="38" fontId="11" fillId="0" borderId="39" xfId="1" applyFont="1" applyFill="1" applyBorder="1" applyAlignment="1">
      <alignment horizontal="right" vertical="center" indent="1"/>
    </xf>
    <xf numFmtId="0" fontId="11" fillId="0" borderId="15" xfId="0" applyFont="1" applyBorder="1" applyAlignment="1" applyProtection="1">
      <alignment horizontal="center" vertical="center"/>
      <protection hidden="1"/>
    </xf>
    <xf numFmtId="0" fontId="28" fillId="0" borderId="0" xfId="0" applyFont="1" applyProtection="1">
      <alignment vertical="center"/>
      <protection hidden="1"/>
    </xf>
    <xf numFmtId="0" fontId="8" fillId="0" borderId="15" xfId="0" applyFont="1" applyBorder="1" applyAlignment="1" applyProtection="1">
      <alignment horizontal="center" vertical="center"/>
      <protection hidden="1"/>
    </xf>
    <xf numFmtId="0" fontId="4" fillId="0" borderId="0" xfId="0" applyFont="1" applyAlignment="1">
      <alignment horizontal="left" vertical="center" shrinkToFit="1"/>
    </xf>
    <xf numFmtId="0" fontId="15" fillId="0" borderId="0" xfId="0" applyFont="1" applyAlignment="1" applyProtection="1">
      <alignment horizontal="left" vertical="top" indent="1"/>
      <protection locked="0" hidden="1"/>
    </xf>
    <xf numFmtId="0" fontId="15" fillId="0" borderId="0" xfId="0" applyFont="1" applyAlignment="1" applyProtection="1">
      <alignment horizontal="distributed" vertical="center" indent="1"/>
      <protection hidden="1"/>
    </xf>
    <xf numFmtId="0" fontId="12" fillId="8" borderId="0" xfId="0" applyFont="1" applyFill="1" applyAlignment="1" applyProtection="1">
      <alignment vertical="center" shrinkToFit="1"/>
      <protection hidden="1"/>
    </xf>
    <xf numFmtId="38" fontId="11" fillId="0" borderId="0" xfId="1" applyFont="1" applyFill="1" applyBorder="1" applyAlignment="1">
      <alignment horizontal="right" vertical="center" indent="1"/>
    </xf>
    <xf numFmtId="38" fontId="11" fillId="0" borderId="0" xfId="1" applyFont="1" applyFill="1" applyBorder="1" applyAlignment="1">
      <alignment vertical="center"/>
    </xf>
    <xf numFmtId="0" fontId="11" fillId="0" borderId="0" xfId="0" applyFont="1" applyAlignment="1" applyProtection="1">
      <alignment horizontal="center" vertical="center"/>
      <protection hidden="1"/>
    </xf>
    <xf numFmtId="0" fontId="4" fillId="0" borderId="0" xfId="0" applyFont="1" applyAlignment="1">
      <alignment horizontal="center" vertical="center"/>
    </xf>
    <xf numFmtId="0" fontId="4" fillId="0" borderId="0" xfId="0" applyFont="1" applyAlignment="1">
      <alignment vertical="center" wrapText="1" shrinkToFit="1"/>
    </xf>
    <xf numFmtId="0" fontId="4" fillId="9" borderId="3" xfId="0" applyFont="1" applyFill="1" applyBorder="1" applyAlignment="1">
      <alignment horizontal="centerContinuous" vertical="center" wrapText="1"/>
    </xf>
    <xf numFmtId="0" fontId="4" fillId="9" borderId="53" xfId="0" applyFont="1" applyFill="1" applyBorder="1" applyAlignment="1">
      <alignment horizontal="centerContinuous" vertical="center" wrapText="1"/>
    </xf>
    <xf numFmtId="0" fontId="4" fillId="9" borderId="3" xfId="0" applyFont="1" applyFill="1" applyBorder="1" applyAlignment="1" applyProtection="1">
      <alignment horizontal="centerContinuous" vertical="center"/>
      <protection hidden="1"/>
    </xf>
    <xf numFmtId="0" fontId="44" fillId="0" borderId="15" xfId="4" applyFont="1" applyBorder="1" applyAlignment="1">
      <alignment horizontal="left" vertical="center"/>
    </xf>
    <xf numFmtId="0" fontId="44" fillId="2" borderId="15" xfId="4" applyFont="1" applyFill="1" applyBorder="1" applyAlignment="1">
      <alignment horizontal="left" vertical="center"/>
    </xf>
    <xf numFmtId="0" fontId="44" fillId="0" borderId="15" xfId="4" applyFont="1" applyBorder="1" applyAlignment="1">
      <alignment horizontal="left" vertical="center" wrapText="1"/>
    </xf>
    <xf numFmtId="3" fontId="44" fillId="0" borderId="15" xfId="4" applyNumberFormat="1" applyFont="1" applyBorder="1" applyAlignment="1">
      <alignment horizontal="left" vertical="center"/>
    </xf>
    <xf numFmtId="0" fontId="45" fillId="0" borderId="0" xfId="4" applyFont="1" applyAlignment="1">
      <alignment horizontal="left" vertical="center"/>
    </xf>
    <xf numFmtId="0" fontId="46" fillId="0" borderId="0" xfId="0" applyFont="1" applyAlignment="1">
      <alignment horizontal="left" vertical="center"/>
    </xf>
    <xf numFmtId="38" fontId="11" fillId="0" borderId="58" xfId="1" applyFont="1" applyFill="1" applyBorder="1" applyAlignment="1">
      <alignment horizontal="right" vertical="center" indent="1"/>
    </xf>
    <xf numFmtId="0" fontId="4" fillId="9" borderId="3" xfId="0" applyFont="1" applyFill="1" applyBorder="1" applyAlignment="1">
      <alignment horizontal="centerContinuous" vertical="center" shrinkToFit="1"/>
    </xf>
    <xf numFmtId="0" fontId="12" fillId="8" borderId="0" xfId="0" applyFont="1" applyFill="1" applyProtection="1">
      <alignment vertical="center"/>
      <protection hidden="1"/>
    </xf>
    <xf numFmtId="0" fontId="14" fillId="0" borderId="0" xfId="0" applyFont="1" applyAlignment="1" applyProtection="1">
      <alignment horizontal="left" vertical="center"/>
      <protection hidden="1"/>
    </xf>
    <xf numFmtId="0" fontId="8" fillId="0" borderId="0" xfId="0" applyFont="1" applyAlignment="1" applyProtection="1">
      <alignment horizontal="centerContinuous" vertical="center"/>
      <protection hidden="1"/>
    </xf>
    <xf numFmtId="0" fontId="4" fillId="0" borderId="0" xfId="0" applyFont="1" applyAlignment="1"/>
    <xf numFmtId="0" fontId="14" fillId="0" borderId="0" xfId="0" applyFont="1" applyAlignment="1" applyProtection="1">
      <alignment horizontal="left" vertical="center" indent="1"/>
      <protection hidden="1"/>
    </xf>
    <xf numFmtId="0" fontId="44" fillId="0" borderId="15" xfId="4" applyFont="1" applyBorder="1" applyAlignment="1">
      <alignment horizontal="center" vertical="center"/>
    </xf>
    <xf numFmtId="0" fontId="32" fillId="10" borderId="15" xfId="3" applyFont="1" applyFill="1" applyBorder="1" applyAlignment="1">
      <alignment horizontal="center" vertical="center"/>
    </xf>
    <xf numFmtId="0" fontId="32" fillId="10" borderId="15" xfId="4" applyFont="1" applyFill="1" applyBorder="1" applyAlignment="1">
      <alignment horizontal="center" vertical="center"/>
    </xf>
    <xf numFmtId="0" fontId="32" fillId="10" borderId="15" xfId="4" applyFont="1" applyFill="1" applyBorder="1" applyAlignment="1">
      <alignment horizontal="center" vertical="center" wrapText="1"/>
    </xf>
    <xf numFmtId="0" fontId="32" fillId="10" borderId="16" xfId="4" applyFont="1" applyFill="1" applyBorder="1" applyAlignment="1">
      <alignment horizontal="centerContinuous" vertical="center"/>
    </xf>
    <xf numFmtId="0" fontId="0" fillId="10" borderId="17" xfId="0" applyFill="1" applyBorder="1" applyAlignment="1">
      <alignment horizontal="centerContinuous" vertical="center"/>
    </xf>
    <xf numFmtId="0" fontId="32" fillId="10" borderId="17" xfId="4" applyFont="1" applyFill="1" applyBorder="1" applyAlignment="1">
      <alignment horizontal="centerContinuous" vertical="center"/>
    </xf>
    <xf numFmtId="0" fontId="32" fillId="10" borderId="7" xfId="4" applyFont="1" applyFill="1" applyBorder="1" applyAlignment="1">
      <alignment horizontal="centerContinuous" vertical="center"/>
    </xf>
    <xf numFmtId="6" fontId="8" fillId="0" borderId="0" xfId="0" applyNumberFormat="1" applyFont="1" applyProtection="1">
      <alignment vertical="center"/>
      <protection hidden="1"/>
    </xf>
    <xf numFmtId="0" fontId="47" fillId="9" borderId="24" xfId="0" applyFont="1" applyFill="1" applyBorder="1" applyAlignment="1">
      <alignment horizontal="centerContinuous" vertical="center" shrinkToFit="1"/>
    </xf>
    <xf numFmtId="0" fontId="4" fillId="9" borderId="24" xfId="0" applyFont="1" applyFill="1" applyBorder="1" applyAlignment="1" applyProtection="1">
      <alignment horizontal="centerContinuous" vertical="center"/>
      <protection hidden="1"/>
    </xf>
    <xf numFmtId="0" fontId="30" fillId="9" borderId="24" xfId="0" applyFont="1" applyFill="1" applyBorder="1" applyAlignment="1">
      <alignment horizontal="centerContinuous" vertical="center" wrapText="1"/>
    </xf>
    <xf numFmtId="0" fontId="30" fillId="9" borderId="27" xfId="0" applyFont="1" applyFill="1" applyBorder="1" applyAlignment="1">
      <alignment horizontal="centerContinuous" vertical="center" wrapText="1"/>
    </xf>
    <xf numFmtId="0" fontId="8" fillId="0" borderId="0" xfId="0" applyFont="1" applyAlignment="1" applyProtection="1">
      <alignment vertical="top"/>
      <protection hidden="1"/>
    </xf>
    <xf numFmtId="0" fontId="31" fillId="0" borderId="65" xfId="0" applyFont="1" applyBorder="1" applyAlignment="1">
      <alignment vertical="center" wrapText="1"/>
    </xf>
    <xf numFmtId="0" fontId="48" fillId="0" borderId="74" xfId="0" applyFont="1" applyBorder="1" applyAlignment="1" applyProtection="1">
      <alignment vertical="center" wrapText="1"/>
      <protection hidden="1"/>
    </xf>
    <xf numFmtId="0" fontId="8" fillId="0" borderId="77" xfId="0" applyFont="1" applyBorder="1" applyAlignment="1">
      <alignment horizontal="center" vertical="center" wrapText="1"/>
    </xf>
    <xf numFmtId="176" fontId="4" fillId="0" borderId="77" xfId="0" applyNumberFormat="1" applyFont="1" applyBorder="1" applyAlignment="1">
      <alignment horizontal="distributed" vertical="center" wrapText="1" indent="2"/>
    </xf>
    <xf numFmtId="0" fontId="39" fillId="0" borderId="0" xfId="8" applyFill="1" applyAlignment="1">
      <alignment horizontal="left" vertical="center" wrapText="1" indent="1"/>
    </xf>
    <xf numFmtId="0" fontId="39" fillId="0" borderId="0" xfId="8" applyFill="1" applyAlignment="1">
      <alignment vertical="center" wrapText="1"/>
    </xf>
    <xf numFmtId="0" fontId="14" fillId="8" borderId="0" xfId="0" applyFont="1" applyFill="1" applyProtection="1">
      <alignment vertical="center"/>
      <protection hidden="1"/>
    </xf>
    <xf numFmtId="0" fontId="13" fillId="8" borderId="0" xfId="0" applyFont="1" applyFill="1" applyProtection="1">
      <alignment vertical="center"/>
      <protection hidden="1"/>
    </xf>
    <xf numFmtId="0" fontId="4" fillId="0" borderId="78"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10" xfId="0" applyFont="1" applyBorder="1" applyAlignment="1">
      <alignment vertical="center" wrapText="1" shrinkToFit="1"/>
    </xf>
    <xf numFmtId="38" fontId="11" fillId="0" borderId="10" xfId="1" applyFont="1" applyFill="1" applyBorder="1" applyAlignment="1">
      <alignment horizontal="right" vertical="center" indent="1"/>
    </xf>
    <xf numFmtId="0" fontId="40" fillId="0" borderId="0" xfId="0" applyFont="1">
      <alignment vertical="center"/>
    </xf>
    <xf numFmtId="0" fontId="52" fillId="0" borderId="0" xfId="0" applyFont="1" applyAlignment="1">
      <alignmen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wrapText="1" indent="2"/>
    </xf>
    <xf numFmtId="0" fontId="48" fillId="9" borderId="72" xfId="0" applyFont="1" applyFill="1" applyBorder="1" applyAlignment="1" applyProtection="1">
      <alignment horizontal="left" vertical="center" wrapText="1" indent="1"/>
      <protection hidden="1"/>
    </xf>
    <xf numFmtId="0" fontId="48" fillId="9" borderId="73" xfId="0" applyFont="1" applyFill="1" applyBorder="1" applyAlignment="1" applyProtection="1">
      <alignment horizontal="left" vertical="center" wrapText="1" indent="1"/>
      <protection hidden="1"/>
    </xf>
    <xf numFmtId="0" fontId="48" fillId="9" borderId="74" xfId="0" applyFont="1" applyFill="1" applyBorder="1" applyAlignment="1" applyProtection="1">
      <alignment horizontal="left" vertical="center" wrapText="1" indent="1"/>
      <protection hidden="1"/>
    </xf>
    <xf numFmtId="0" fontId="48" fillId="9" borderId="0" xfId="0" applyFont="1" applyFill="1" applyAlignment="1" applyProtection="1">
      <alignment horizontal="left" vertical="center" wrapText="1" indent="1"/>
      <protection hidden="1"/>
    </xf>
    <xf numFmtId="0" fontId="48" fillId="9" borderId="75" xfId="0" applyFont="1" applyFill="1" applyBorder="1" applyAlignment="1" applyProtection="1">
      <alignment horizontal="left" vertical="center" wrapText="1" indent="1"/>
      <protection hidden="1"/>
    </xf>
    <xf numFmtId="0" fontId="48" fillId="9" borderId="76" xfId="0" applyFont="1" applyFill="1" applyBorder="1" applyAlignment="1" applyProtection="1">
      <alignment horizontal="left" vertical="center" wrapText="1" indent="1"/>
      <protection hidden="1"/>
    </xf>
    <xf numFmtId="6" fontId="4" fillId="0" borderId="60" xfId="2" applyFont="1" applyFill="1" applyBorder="1" applyAlignment="1" applyProtection="1">
      <alignment horizontal="right" vertical="center" indent="1"/>
      <protection hidden="1"/>
    </xf>
    <xf numFmtId="6" fontId="4" fillId="0" borderId="62" xfId="2" applyFont="1" applyFill="1" applyBorder="1" applyAlignment="1" applyProtection="1">
      <alignment horizontal="right" vertical="center" indent="1"/>
      <protection hidden="1"/>
    </xf>
    <xf numFmtId="6" fontId="4" fillId="0" borderId="33" xfId="2" applyFont="1" applyFill="1" applyBorder="1" applyAlignment="1" applyProtection="1">
      <alignment horizontal="right" vertical="center" indent="1"/>
      <protection hidden="1"/>
    </xf>
    <xf numFmtId="6" fontId="4" fillId="0" borderId="36" xfId="2" applyFont="1" applyFill="1" applyBorder="1" applyAlignment="1" applyProtection="1">
      <alignment horizontal="right" vertical="center" indent="1"/>
      <protection hidden="1"/>
    </xf>
    <xf numFmtId="6" fontId="4" fillId="0" borderId="59" xfId="2" applyFont="1" applyFill="1" applyBorder="1" applyAlignment="1" applyProtection="1">
      <alignment horizontal="right" vertical="center" indent="1"/>
      <protection hidden="1"/>
    </xf>
    <xf numFmtId="6" fontId="4" fillId="0" borderId="61" xfId="2" applyFont="1" applyFill="1" applyBorder="1" applyAlignment="1" applyProtection="1">
      <alignment horizontal="right" vertical="center" indent="1"/>
      <protection hidden="1"/>
    </xf>
    <xf numFmtId="6" fontId="4" fillId="0" borderId="32" xfId="2" applyFont="1" applyFill="1" applyBorder="1" applyAlignment="1" applyProtection="1">
      <alignment horizontal="right" vertical="center" wrapText="1"/>
      <protection hidden="1"/>
    </xf>
    <xf numFmtId="6" fontId="4" fillId="0" borderId="33" xfId="2" applyFont="1" applyFill="1" applyBorder="1" applyAlignment="1" applyProtection="1">
      <alignment horizontal="right" vertical="center" wrapText="1"/>
      <protection hidden="1"/>
    </xf>
    <xf numFmtId="6" fontId="4" fillId="0" borderId="34" xfId="2" applyFont="1" applyFill="1" applyBorder="1" applyAlignment="1" applyProtection="1">
      <alignment horizontal="right" vertical="center" wrapText="1"/>
      <protection hidden="1"/>
    </xf>
    <xf numFmtId="0" fontId="4" fillId="3" borderId="3"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9" borderId="66" xfId="0" applyFont="1" applyFill="1" applyBorder="1" applyAlignment="1" applyProtection="1">
      <alignment horizontal="center" vertical="center"/>
      <protection locked="0"/>
    </xf>
    <xf numFmtId="0" fontId="4" fillId="9" borderId="67" xfId="0" applyFont="1" applyFill="1" applyBorder="1" applyAlignment="1" applyProtection="1">
      <alignment horizontal="center" vertical="center"/>
      <protection locked="0"/>
    </xf>
    <xf numFmtId="0" fontId="4" fillId="9" borderId="68" xfId="0" applyFont="1" applyFill="1" applyBorder="1" applyAlignment="1" applyProtection="1">
      <alignment horizontal="center" vertical="center"/>
      <protection locked="0"/>
    </xf>
    <xf numFmtId="0" fontId="4" fillId="9" borderId="49" xfId="0" applyFont="1" applyFill="1" applyBorder="1" applyAlignment="1" applyProtection="1">
      <alignment horizontal="center" vertical="center"/>
      <protection locked="0"/>
    </xf>
    <xf numFmtId="0" fontId="4" fillId="9" borderId="50" xfId="0" applyFont="1" applyFill="1" applyBorder="1" applyAlignment="1" applyProtection="1">
      <alignment horizontal="center" vertical="center"/>
      <protection locked="0"/>
    </xf>
    <xf numFmtId="0" fontId="4" fillId="9" borderId="51" xfId="0" applyFont="1" applyFill="1" applyBorder="1" applyAlignment="1" applyProtection="1">
      <alignment horizontal="center" vertical="center"/>
      <protection locked="0"/>
    </xf>
    <xf numFmtId="0" fontId="4" fillId="9" borderId="69" xfId="0" applyFont="1" applyFill="1" applyBorder="1" applyAlignment="1" applyProtection="1">
      <alignment horizontal="center" vertical="center"/>
      <protection locked="0"/>
    </xf>
    <xf numFmtId="0" fontId="4" fillId="9" borderId="70" xfId="0" applyFont="1" applyFill="1" applyBorder="1" applyAlignment="1" applyProtection="1">
      <alignment horizontal="center" vertical="center"/>
      <protection locked="0"/>
    </xf>
    <xf numFmtId="0" fontId="4" fillId="9" borderId="71" xfId="0" applyFont="1" applyFill="1" applyBorder="1" applyAlignment="1" applyProtection="1">
      <alignment horizontal="center" vertical="center"/>
      <protection locked="0"/>
    </xf>
    <xf numFmtId="38" fontId="4" fillId="0" borderId="56" xfId="1" applyFont="1" applyFill="1" applyBorder="1" applyAlignment="1" applyProtection="1">
      <alignment horizontal="right" vertical="center" indent="1"/>
      <protection hidden="1"/>
    </xf>
    <xf numFmtId="38" fontId="4" fillId="0" borderId="57" xfId="1" applyFont="1" applyFill="1" applyBorder="1" applyAlignment="1" applyProtection="1">
      <alignment horizontal="right" vertical="center" indent="1"/>
      <protection hidden="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1" xfId="0" applyFont="1" applyFill="1" applyBorder="1" applyAlignment="1" applyProtection="1">
      <alignment horizontal="distributed" vertical="center" indent="1"/>
      <protection hidden="1"/>
    </xf>
    <xf numFmtId="0" fontId="15" fillId="3" borderId="3" xfId="0" applyFont="1" applyFill="1" applyBorder="1" applyAlignment="1" applyProtection="1">
      <alignment horizontal="distributed" vertical="center" indent="1"/>
      <protection hidden="1"/>
    </xf>
    <xf numFmtId="0" fontId="15" fillId="3" borderId="29" xfId="0" applyFont="1" applyFill="1" applyBorder="1" applyAlignment="1" applyProtection="1">
      <alignment horizontal="distributed" vertical="center" indent="1"/>
      <protection hidden="1"/>
    </xf>
    <xf numFmtId="0" fontId="15" fillId="3" borderId="21" xfId="0" applyFont="1" applyFill="1" applyBorder="1" applyAlignment="1" applyProtection="1">
      <alignment horizontal="distributed" vertical="center" indent="1"/>
      <protection hidden="1"/>
    </xf>
    <xf numFmtId="0" fontId="15" fillId="3" borderId="0" xfId="0" applyFont="1" applyFill="1" applyAlignment="1" applyProtection="1">
      <alignment horizontal="distributed" vertical="center" indent="1"/>
      <protection hidden="1"/>
    </xf>
    <xf numFmtId="0" fontId="15" fillId="3" borderId="22" xfId="0" applyFont="1" applyFill="1" applyBorder="1" applyAlignment="1" applyProtection="1">
      <alignment horizontal="distributed" vertical="center" indent="1"/>
      <protection hidden="1"/>
    </xf>
    <xf numFmtId="0" fontId="15" fillId="3" borderId="23" xfId="0" applyFont="1" applyFill="1" applyBorder="1" applyAlignment="1" applyProtection="1">
      <alignment horizontal="distributed" vertical="center" indent="1"/>
      <protection hidden="1"/>
    </xf>
    <xf numFmtId="0" fontId="15" fillId="3" borderId="24" xfId="0" applyFont="1" applyFill="1" applyBorder="1" applyAlignment="1" applyProtection="1">
      <alignment horizontal="distributed" vertical="center" indent="1"/>
      <protection hidden="1"/>
    </xf>
    <xf numFmtId="0" fontId="15" fillId="3" borderId="25" xfId="0" applyFont="1" applyFill="1" applyBorder="1" applyAlignment="1" applyProtection="1">
      <alignment horizontal="distributed" vertical="center" indent="1"/>
      <protection hidden="1"/>
    </xf>
    <xf numFmtId="0" fontId="4" fillId="0" borderId="17"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16" fillId="3" borderId="6" xfId="0" applyFont="1" applyFill="1" applyBorder="1" applyAlignment="1" applyProtection="1">
      <alignment horizontal="distributed" vertical="center" indent="1"/>
      <protection hidden="1"/>
    </xf>
    <xf numFmtId="0" fontId="16" fillId="3" borderId="7" xfId="0" applyFont="1" applyFill="1" applyBorder="1" applyAlignment="1" applyProtection="1">
      <alignment horizontal="distributed" vertical="center" indent="1"/>
      <protection hidden="1"/>
    </xf>
    <xf numFmtId="0" fontId="16" fillId="3" borderId="16" xfId="0" applyFont="1" applyFill="1" applyBorder="1" applyAlignment="1" applyProtection="1">
      <alignment horizontal="distributed" vertical="center" indent="1"/>
      <protection hidden="1"/>
    </xf>
    <xf numFmtId="0" fontId="4" fillId="0" borderId="28"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0" applyFont="1" applyBorder="1" applyAlignment="1" applyProtection="1">
      <alignment horizontal="left" vertical="center" indent="1"/>
      <protection locked="0"/>
    </xf>
    <xf numFmtId="0" fontId="16" fillId="3" borderId="9" xfId="0" applyFont="1" applyFill="1" applyBorder="1" applyAlignment="1" applyProtection="1">
      <alignment horizontal="distributed" vertical="center" indent="1"/>
      <protection hidden="1"/>
    </xf>
    <xf numFmtId="0" fontId="16" fillId="3" borderId="10" xfId="0" applyFont="1" applyFill="1" applyBorder="1" applyAlignment="1" applyProtection="1">
      <alignment horizontal="distributed" vertical="center" indent="1"/>
      <protection hidden="1"/>
    </xf>
    <xf numFmtId="0" fontId="16" fillId="3" borderId="12" xfId="0" applyFont="1" applyFill="1" applyBorder="1" applyAlignment="1" applyProtection="1">
      <alignment horizontal="distributed" vertical="center" indent="1"/>
      <protection hidden="1"/>
    </xf>
    <xf numFmtId="0" fontId="16" fillId="3" borderId="23" xfId="0" applyFont="1" applyFill="1" applyBorder="1" applyAlignment="1" applyProtection="1">
      <alignment horizontal="distributed" vertical="center" indent="1"/>
      <protection hidden="1"/>
    </xf>
    <xf numFmtId="0" fontId="16" fillId="3" borderId="24" xfId="0" applyFont="1" applyFill="1" applyBorder="1" applyAlignment="1" applyProtection="1">
      <alignment horizontal="distributed" vertical="center" indent="1"/>
      <protection hidden="1"/>
    </xf>
    <xf numFmtId="0" fontId="16" fillId="3" borderId="27" xfId="0" applyFont="1" applyFill="1" applyBorder="1" applyAlignment="1" applyProtection="1">
      <alignment horizontal="distributed" vertical="center" indent="1"/>
      <protection hidden="1"/>
    </xf>
    <xf numFmtId="0" fontId="15" fillId="0" borderId="1" xfId="0" applyFont="1" applyBorder="1" applyAlignment="1" applyProtection="1">
      <alignment horizontal="left" vertical="top" indent="1"/>
      <protection locked="0"/>
    </xf>
    <xf numFmtId="0" fontId="15" fillId="0" borderId="3" xfId="0" applyFont="1" applyBorder="1" applyAlignment="1" applyProtection="1">
      <alignment horizontal="left" vertical="top" indent="1"/>
      <protection locked="0"/>
    </xf>
    <xf numFmtId="0" fontId="15" fillId="0" borderId="29" xfId="0" applyFont="1" applyBorder="1" applyAlignment="1" applyProtection="1">
      <alignment horizontal="left" vertical="top" indent="1"/>
      <protection locked="0"/>
    </xf>
    <xf numFmtId="0" fontId="15" fillId="0" borderId="23" xfId="0" applyFont="1" applyBorder="1" applyAlignment="1" applyProtection="1">
      <alignment horizontal="left" vertical="top" indent="1"/>
      <protection locked="0"/>
    </xf>
    <xf numFmtId="0" fontId="15" fillId="0" borderId="24" xfId="0" applyFont="1" applyBorder="1" applyAlignment="1" applyProtection="1">
      <alignment horizontal="left" vertical="top" indent="1"/>
      <protection locked="0"/>
    </xf>
    <xf numFmtId="0" fontId="15" fillId="0" borderId="25" xfId="0" applyFont="1" applyBorder="1" applyAlignment="1" applyProtection="1">
      <alignment horizontal="left" vertical="top" indent="1"/>
      <protection locked="0"/>
    </xf>
    <xf numFmtId="0" fontId="4" fillId="0" borderId="10" xfId="0" applyFont="1" applyBorder="1" applyProtection="1">
      <alignment vertical="center"/>
      <protection locked="0"/>
    </xf>
    <xf numFmtId="0" fontId="16" fillId="3" borderId="17" xfId="0" applyFont="1" applyFill="1" applyBorder="1" applyAlignment="1" applyProtection="1">
      <alignment horizontal="center" vertical="center" shrinkToFit="1"/>
      <protection hidden="1"/>
    </xf>
    <xf numFmtId="0" fontId="16" fillId="3" borderId="16" xfId="0" applyFont="1" applyFill="1" applyBorder="1" applyAlignment="1" applyProtection="1">
      <alignment horizontal="center" vertical="center" shrinkToFit="1"/>
      <protection hidden="1"/>
    </xf>
    <xf numFmtId="0" fontId="4" fillId="0" borderId="16" xfId="0" applyFont="1" applyBorder="1" applyAlignment="1" applyProtection="1">
      <alignment horizontal="left" vertical="center" indent="1"/>
      <protection locked="0"/>
    </xf>
    <xf numFmtId="0" fontId="16" fillId="3" borderId="18" xfId="0" applyFont="1" applyFill="1" applyBorder="1" applyAlignment="1" applyProtection="1">
      <alignment horizontal="distributed" vertical="center" indent="1"/>
      <protection hidden="1"/>
    </xf>
    <xf numFmtId="0" fontId="16" fillId="3" borderId="19" xfId="0" applyFont="1" applyFill="1" applyBorder="1" applyAlignment="1" applyProtection="1">
      <alignment horizontal="distributed" vertical="center" indent="1"/>
      <protection hidden="1"/>
    </xf>
    <xf numFmtId="0" fontId="16" fillId="3" borderId="26" xfId="0" applyFont="1" applyFill="1" applyBorder="1" applyAlignment="1" applyProtection="1">
      <alignment horizontal="distributed" vertical="center" indent="1"/>
      <protection hidden="1"/>
    </xf>
    <xf numFmtId="0" fontId="4" fillId="0" borderId="4" xfId="0" applyFont="1" applyBorder="1" applyAlignment="1" applyProtection="1">
      <alignment vertical="center" shrinkToFit="1"/>
      <protection hidden="1"/>
    </xf>
    <xf numFmtId="0" fontId="4" fillId="0" borderId="2"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20" fillId="0" borderId="35" xfId="0" applyFont="1" applyBorder="1" applyAlignment="1" applyProtection="1">
      <alignment horizontal="left" vertical="top" shrinkToFit="1"/>
      <protection hidden="1"/>
    </xf>
    <xf numFmtId="0" fontId="20" fillId="0" borderId="0" xfId="0" applyFont="1" applyAlignment="1" applyProtection="1">
      <alignment horizontal="left" vertical="top" shrinkToFit="1"/>
      <protection hidden="1"/>
    </xf>
    <xf numFmtId="0" fontId="20" fillId="0" borderId="37" xfId="0" applyFont="1" applyBorder="1" applyAlignment="1" applyProtection="1">
      <alignment horizontal="left" vertical="top" shrinkToFit="1"/>
      <protection hidden="1"/>
    </xf>
    <xf numFmtId="0" fontId="20" fillId="0" borderId="30" xfId="0" applyFont="1" applyBorder="1" applyAlignment="1" applyProtection="1">
      <alignment horizontal="left" vertical="top" shrinkToFit="1"/>
      <protection hidden="1"/>
    </xf>
    <xf numFmtId="0" fontId="20" fillId="0" borderId="19" xfId="0" applyFont="1" applyBorder="1" applyAlignment="1" applyProtection="1">
      <alignment horizontal="left" vertical="top" shrinkToFit="1"/>
      <protection hidden="1"/>
    </xf>
    <xf numFmtId="0" fontId="20" fillId="0" borderId="26" xfId="0" applyFont="1" applyBorder="1" applyAlignment="1" applyProtection="1">
      <alignment horizontal="left" vertical="top" shrinkToFit="1"/>
      <protection hidden="1"/>
    </xf>
    <xf numFmtId="0" fontId="21" fillId="0" borderId="13" xfId="0" applyFont="1" applyBorder="1" applyAlignment="1" applyProtection="1">
      <alignment horizontal="left" vertical="top" wrapText="1"/>
      <protection hidden="1"/>
    </xf>
    <xf numFmtId="0" fontId="21" fillId="0" borderId="10" xfId="0" applyFont="1" applyBorder="1" applyAlignment="1" applyProtection="1">
      <alignment horizontal="left" vertical="top" wrapText="1"/>
      <protection hidden="1"/>
    </xf>
    <xf numFmtId="0" fontId="21" fillId="0" borderId="12" xfId="0" applyFont="1" applyBorder="1" applyAlignment="1" applyProtection="1">
      <alignment horizontal="left" vertical="top" wrapText="1"/>
      <protection hidden="1"/>
    </xf>
    <xf numFmtId="0" fontId="16" fillId="0" borderId="14" xfId="0" applyFont="1" applyBorder="1" applyAlignment="1" applyProtection="1">
      <alignment horizontal="center" vertical="center" textRotation="255" shrinkToFit="1"/>
      <protection hidden="1"/>
    </xf>
    <xf numFmtId="0" fontId="16" fillId="0" borderId="39" xfId="0" applyFont="1" applyBorder="1" applyAlignment="1" applyProtection="1">
      <alignment horizontal="center" vertical="center" textRotation="255" shrinkToFit="1"/>
      <protection hidden="1"/>
    </xf>
    <xf numFmtId="0" fontId="16" fillId="0" borderId="31" xfId="0" applyFont="1" applyBorder="1" applyAlignment="1" applyProtection="1">
      <alignment horizontal="center" vertical="center" textRotation="255" shrinkToFit="1"/>
      <protection hidden="1"/>
    </xf>
    <xf numFmtId="0" fontId="16" fillId="0" borderId="17"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16" fillId="0" borderId="14" xfId="0" applyFont="1" applyBorder="1" applyAlignment="1" applyProtection="1">
      <alignment horizontal="center" vertical="center" textRotation="255"/>
      <protection hidden="1"/>
    </xf>
    <xf numFmtId="0" fontId="16" fillId="0" borderId="39" xfId="0" applyFont="1" applyBorder="1" applyAlignment="1" applyProtection="1">
      <alignment horizontal="center" vertical="center" textRotation="255"/>
      <protection hidden="1"/>
    </xf>
    <xf numFmtId="0" fontId="16" fillId="0" borderId="31" xfId="0" applyFont="1" applyBorder="1" applyAlignment="1" applyProtection="1">
      <alignment horizontal="center" vertical="center" textRotation="255"/>
      <protection hidden="1"/>
    </xf>
    <xf numFmtId="38" fontId="4" fillId="0" borderId="50" xfId="1" applyFont="1" applyFill="1" applyBorder="1" applyAlignment="1" applyProtection="1">
      <alignment horizontal="right" vertical="center" indent="1"/>
      <protection hidden="1"/>
    </xf>
    <xf numFmtId="38" fontId="4" fillId="0" borderId="52" xfId="1" applyFont="1" applyFill="1" applyBorder="1" applyAlignment="1" applyProtection="1">
      <alignment horizontal="right" vertical="center" indent="1"/>
      <protection hidden="1"/>
    </xf>
    <xf numFmtId="0" fontId="4" fillId="0" borderId="1" xfId="0" applyFont="1" applyBorder="1">
      <alignment vertical="center"/>
    </xf>
    <xf numFmtId="0" fontId="4" fillId="0" borderId="3" xfId="0" applyFont="1" applyBorder="1">
      <alignment vertical="center"/>
    </xf>
    <xf numFmtId="0" fontId="4" fillId="0" borderId="53" xfId="0" applyFont="1" applyBorder="1">
      <alignment vertical="center"/>
    </xf>
    <xf numFmtId="0" fontId="4" fillId="0" borderId="21" xfId="0" applyFont="1" applyBorder="1">
      <alignment vertical="center"/>
    </xf>
    <xf numFmtId="0" fontId="4" fillId="0" borderId="0" xfId="0" applyFont="1">
      <alignment vertical="center"/>
    </xf>
    <xf numFmtId="0" fontId="4" fillId="0" borderId="37" xfId="0" applyFont="1" applyBorder="1">
      <alignment vertical="center"/>
    </xf>
    <xf numFmtId="0" fontId="4" fillId="0" borderId="79" xfId="0" applyFont="1" applyBorder="1">
      <alignment vertical="center"/>
    </xf>
    <xf numFmtId="0" fontId="4" fillId="0" borderId="80" xfId="0" applyFont="1" applyBorder="1">
      <alignment vertical="center"/>
    </xf>
    <xf numFmtId="0" fontId="4" fillId="0" borderId="81" xfId="0" applyFont="1" applyBorder="1">
      <alignment vertical="center"/>
    </xf>
    <xf numFmtId="0" fontId="6" fillId="0" borderId="0" xfId="0" applyFont="1" applyAlignment="1" applyProtection="1">
      <alignment horizontal="center" vertical="center" wrapText="1"/>
      <protection hidden="1"/>
    </xf>
    <xf numFmtId="0" fontId="15" fillId="0" borderId="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29" xfId="0" applyFont="1" applyBorder="1" applyAlignment="1" applyProtection="1">
      <alignment horizontal="left" vertical="center" wrapText="1" indent="1"/>
      <protection hidden="1"/>
    </xf>
    <xf numFmtId="0" fontId="19" fillId="3" borderId="6" xfId="0" applyFont="1" applyFill="1" applyBorder="1" applyAlignment="1" applyProtection="1">
      <alignment horizontal="distributed" vertical="center" indent="1"/>
      <protection hidden="1"/>
    </xf>
    <xf numFmtId="0" fontId="19" fillId="3" borderId="7" xfId="0" applyFont="1" applyFill="1" applyBorder="1" applyAlignment="1" applyProtection="1">
      <alignment horizontal="distributed" vertical="center" indent="1"/>
      <protection hidden="1"/>
    </xf>
    <xf numFmtId="0" fontId="19" fillId="3" borderId="16" xfId="0" applyFont="1" applyFill="1" applyBorder="1" applyAlignment="1" applyProtection="1">
      <alignment horizontal="distributed" vertical="center" indent="1"/>
      <protection hidden="1"/>
    </xf>
    <xf numFmtId="0" fontId="9" fillId="0" borderId="44"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16" fillId="3" borderId="17" xfId="0" applyFont="1" applyFill="1" applyBorder="1" applyAlignment="1" applyProtection="1">
      <alignment horizontal="distributed" vertical="center" indent="1" shrinkToFit="1"/>
      <protection hidden="1"/>
    </xf>
    <xf numFmtId="0" fontId="16" fillId="3" borderId="16" xfId="0" applyFont="1" applyFill="1" applyBorder="1" applyAlignment="1" applyProtection="1">
      <alignment horizontal="distributed" vertical="center" indent="1" shrinkToFit="1"/>
      <protection hidden="1"/>
    </xf>
    <xf numFmtId="0" fontId="4" fillId="0" borderId="4" xfId="0"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15" fillId="3" borderId="9" xfId="0" applyFont="1" applyFill="1" applyBorder="1" applyAlignment="1" applyProtection="1">
      <alignment horizontal="distributed" vertical="center" indent="1"/>
      <protection hidden="1"/>
    </xf>
    <xf numFmtId="0" fontId="15" fillId="3" borderId="10" xfId="0" applyFont="1" applyFill="1" applyBorder="1" applyAlignment="1" applyProtection="1">
      <alignment horizontal="distributed" vertical="center" indent="1"/>
      <protection hidden="1"/>
    </xf>
    <xf numFmtId="0" fontId="15" fillId="3" borderId="11" xfId="0" applyFont="1" applyFill="1" applyBorder="1" applyAlignment="1" applyProtection="1">
      <alignment horizontal="distributed" vertical="center" indent="1"/>
      <protection hidden="1"/>
    </xf>
    <xf numFmtId="0" fontId="15" fillId="3" borderId="18" xfId="0" applyFont="1" applyFill="1" applyBorder="1" applyAlignment="1" applyProtection="1">
      <alignment horizontal="distributed" vertical="center" indent="1"/>
      <protection hidden="1"/>
    </xf>
    <xf numFmtId="0" fontId="15" fillId="3" borderId="19" xfId="0" applyFont="1" applyFill="1" applyBorder="1" applyAlignment="1" applyProtection="1">
      <alignment horizontal="distributed" vertical="center" indent="1"/>
      <protection hidden="1"/>
    </xf>
    <xf numFmtId="0" fontId="15" fillId="3" borderId="20" xfId="0" applyFont="1" applyFill="1" applyBorder="1" applyAlignment="1" applyProtection="1">
      <alignment horizontal="distributed" vertical="center" indent="1"/>
      <protection hidden="1"/>
    </xf>
    <xf numFmtId="0" fontId="4" fillId="0" borderId="0" xfId="0" applyFont="1" applyAlignment="1" applyProtection="1">
      <alignment horizontal="left" vertical="center" indent="1"/>
      <protection locked="0"/>
    </xf>
    <xf numFmtId="0" fontId="16" fillId="3" borderId="17" xfId="0" applyFont="1" applyFill="1" applyBorder="1" applyAlignment="1" applyProtection="1">
      <alignment horizontal="distributed" vertical="center" shrinkToFit="1"/>
      <protection hidden="1"/>
    </xf>
    <xf numFmtId="0" fontId="16" fillId="3" borderId="16" xfId="0" applyFont="1" applyFill="1" applyBorder="1" applyAlignment="1" applyProtection="1">
      <alignment horizontal="distributed" vertical="center" shrinkToFit="1"/>
      <protection hidden="1"/>
    </xf>
    <xf numFmtId="0" fontId="16" fillId="3" borderId="6" xfId="0" applyFont="1" applyFill="1" applyBorder="1" applyAlignment="1" applyProtection="1">
      <alignment horizontal="distributed" vertical="center" indent="1" shrinkToFit="1"/>
      <protection hidden="1"/>
    </xf>
    <xf numFmtId="0" fontId="16" fillId="3" borderId="6" xfId="0" applyFont="1" applyFill="1" applyBorder="1" applyAlignment="1" applyProtection="1">
      <alignment horizontal="distributed" vertical="center" shrinkToFit="1"/>
      <protection hidden="1"/>
    </xf>
    <xf numFmtId="0" fontId="31" fillId="5" borderId="47"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13" fillId="6" borderId="0" xfId="0" applyFont="1" applyFill="1" applyAlignment="1">
      <alignment horizontal="left" vertical="center" indent="2"/>
    </xf>
    <xf numFmtId="0" fontId="15" fillId="3" borderId="40" xfId="0" applyFont="1" applyFill="1" applyBorder="1" applyAlignment="1" applyProtection="1">
      <alignment horizontal="distributed" vertical="center" wrapText="1" indent="1"/>
      <protection hidden="1"/>
    </xf>
    <xf numFmtId="0" fontId="15" fillId="3" borderId="41" xfId="0" applyFont="1" applyFill="1" applyBorder="1" applyAlignment="1" applyProtection="1">
      <alignment horizontal="distributed" vertical="center" wrapText="1" indent="1"/>
      <protection hidden="1"/>
    </xf>
    <xf numFmtId="0" fontId="15" fillId="3" borderId="42" xfId="0" applyFont="1" applyFill="1" applyBorder="1" applyAlignment="1" applyProtection="1">
      <alignment horizontal="distributed" vertical="center" wrapText="1" indent="1"/>
      <protection hidden="1"/>
    </xf>
    <xf numFmtId="0" fontId="15" fillId="3" borderId="4" xfId="0" applyFont="1" applyFill="1" applyBorder="1" applyAlignment="1" applyProtection="1">
      <alignment horizontal="distributed" vertical="center" indent="1"/>
      <protection hidden="1"/>
    </xf>
    <xf numFmtId="0" fontId="15" fillId="3" borderId="2" xfId="0" applyFont="1" applyFill="1" applyBorder="1" applyAlignment="1" applyProtection="1">
      <alignment horizontal="distributed" vertical="center" indent="1"/>
      <protection hidden="1"/>
    </xf>
    <xf numFmtId="0" fontId="15" fillId="3" borderId="5" xfId="0" applyFont="1" applyFill="1" applyBorder="1" applyAlignment="1" applyProtection="1">
      <alignment horizontal="distributed" vertical="center" indent="1"/>
      <protection hidden="1"/>
    </xf>
    <xf numFmtId="0" fontId="4" fillId="0" borderId="21" xfId="0" applyFont="1" applyBorder="1" applyAlignment="1">
      <alignment horizontal="left" vertical="center" wrapText="1" indent="3"/>
    </xf>
    <xf numFmtId="0" fontId="0" fillId="0" borderId="0" xfId="0" applyAlignment="1">
      <alignment horizontal="left" vertical="center" wrapText="1" indent="3"/>
    </xf>
    <xf numFmtId="0" fontId="0" fillId="0" borderId="22" xfId="0" applyBorder="1" applyAlignment="1">
      <alignment horizontal="left" vertical="center" wrapText="1" indent="3"/>
    </xf>
    <xf numFmtId="0" fontId="0" fillId="0" borderId="23" xfId="0" applyBorder="1" applyAlignment="1">
      <alignment horizontal="left" vertical="center" wrapText="1" indent="3"/>
    </xf>
    <xf numFmtId="0" fontId="0" fillId="0" borderId="24" xfId="0" applyBorder="1" applyAlignment="1">
      <alignment horizontal="left" vertical="center" wrapText="1" indent="3"/>
    </xf>
    <xf numFmtId="0" fontId="0" fillId="0" borderId="25" xfId="0" applyBorder="1" applyAlignment="1">
      <alignment horizontal="left" vertical="center" wrapText="1" indent="3"/>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4" fillId="3" borderId="1" xfId="0" applyFont="1" applyFill="1" applyBorder="1" applyAlignment="1">
      <alignment horizontal="distributed" wrapText="1" indent="1"/>
    </xf>
    <xf numFmtId="0" fontId="4" fillId="3" borderId="3" xfId="0" applyFont="1" applyFill="1" applyBorder="1" applyAlignment="1">
      <alignment horizontal="distributed" wrapText="1" indent="1"/>
    </xf>
    <xf numFmtId="0" fontId="4" fillId="3" borderId="29" xfId="0" applyFont="1" applyFill="1" applyBorder="1" applyAlignment="1">
      <alignment horizontal="distributed" wrapText="1" inden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8" fillId="0" borderId="0" xfId="0" applyFont="1" applyAlignment="1" applyProtection="1">
      <alignment horizontal="center" vertical="center"/>
      <protection hidden="1"/>
    </xf>
    <xf numFmtId="0" fontId="4" fillId="0" borderId="1" xfId="0" applyFont="1" applyBorder="1" applyAlignment="1">
      <alignment horizontal="left" vertical="center" indent="3"/>
    </xf>
    <xf numFmtId="0" fontId="4" fillId="0" borderId="3" xfId="0" applyFont="1" applyBorder="1" applyAlignment="1">
      <alignment horizontal="left" vertical="center" indent="3"/>
    </xf>
    <xf numFmtId="0" fontId="4" fillId="0" borderId="29" xfId="0" applyFont="1" applyBorder="1" applyAlignment="1">
      <alignment horizontal="left" vertical="center" indent="3"/>
    </xf>
    <xf numFmtId="0" fontId="4" fillId="0" borderId="21" xfId="0" applyFont="1" applyBorder="1" applyAlignment="1">
      <alignment horizontal="left" vertical="center" indent="3"/>
    </xf>
    <xf numFmtId="0" fontId="4" fillId="0" borderId="0" xfId="0" applyFont="1" applyAlignment="1">
      <alignment horizontal="left" vertical="center" indent="3"/>
    </xf>
    <xf numFmtId="0" fontId="4" fillId="0" borderId="22" xfId="0" applyFont="1" applyBorder="1" applyAlignment="1">
      <alignment horizontal="left" vertical="center" indent="3"/>
    </xf>
    <xf numFmtId="0" fontId="4" fillId="4" borderId="14"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17"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4" fillId="0" borderId="23" xfId="0" applyFont="1" applyBorder="1" applyAlignment="1" applyProtection="1">
      <alignment horizontal="left" vertical="center" indent="1"/>
      <protection locked="0"/>
    </xf>
    <xf numFmtId="0" fontId="15" fillId="7" borderId="21" xfId="0" applyFont="1" applyFill="1" applyBorder="1" applyAlignment="1" applyProtection="1">
      <alignment shrinkToFit="1"/>
      <protection hidden="1"/>
    </xf>
    <xf numFmtId="0" fontId="36" fillId="7" borderId="0" xfId="0" applyFont="1" applyFill="1" applyAlignment="1">
      <alignment shrinkToFit="1"/>
    </xf>
    <xf numFmtId="0" fontId="0" fillId="7" borderId="0" xfId="0" applyFill="1" applyAlignment="1">
      <alignment shrinkToFit="1"/>
    </xf>
    <xf numFmtId="0" fontId="0" fillId="7" borderId="22" xfId="0" applyFill="1" applyBorder="1" applyAlignment="1">
      <alignment shrinkToFit="1"/>
    </xf>
    <xf numFmtId="0" fontId="33" fillId="7" borderId="18" xfId="0" applyFont="1" applyFill="1" applyBorder="1" applyAlignment="1" applyProtection="1">
      <alignment vertical="center" shrinkToFit="1"/>
      <protection hidden="1"/>
    </xf>
    <xf numFmtId="0" fontId="34" fillId="7" borderId="19" xfId="0" applyFont="1" applyFill="1" applyBorder="1" applyAlignment="1">
      <alignment vertical="center" shrinkToFit="1"/>
    </xf>
    <xf numFmtId="0" fontId="0" fillId="7" borderId="19" xfId="0" applyFill="1" applyBorder="1" applyAlignment="1">
      <alignment vertical="center" shrinkToFit="1"/>
    </xf>
    <xf numFmtId="0" fontId="0" fillId="7" borderId="20" xfId="0" applyFill="1" applyBorder="1" applyAlignment="1">
      <alignment vertical="center" shrinkToFit="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38" fontId="4" fillId="0" borderId="63" xfId="1" applyFont="1" applyFill="1" applyBorder="1" applyAlignment="1" applyProtection="1">
      <alignment horizontal="right" vertical="center" indent="1"/>
      <protection hidden="1"/>
    </xf>
    <xf numFmtId="38" fontId="4" fillId="0" borderId="64" xfId="1" applyFont="1" applyFill="1" applyBorder="1" applyAlignment="1" applyProtection="1">
      <alignment horizontal="right" vertical="center" indent="1"/>
      <protection hidden="1"/>
    </xf>
    <xf numFmtId="0" fontId="4" fillId="0" borderId="28" xfId="0" applyFont="1" applyBorder="1" applyAlignment="1" applyProtection="1">
      <alignment horizontal="left" vertical="center" indent="1" shrinkToFit="1"/>
      <protection locked="0"/>
    </xf>
    <xf numFmtId="0" fontId="4" fillId="0" borderId="24" xfId="0" applyFont="1" applyBorder="1" applyAlignment="1" applyProtection="1">
      <alignment horizontal="left" vertical="center" indent="1" shrinkToFit="1"/>
      <protection locked="0"/>
    </xf>
    <xf numFmtId="0" fontId="4" fillId="0" borderId="25" xfId="0" applyFont="1" applyBorder="1" applyAlignment="1" applyProtection="1">
      <alignment horizontal="left" vertical="center" indent="1" shrinkToFit="1"/>
      <protection locked="0"/>
    </xf>
    <xf numFmtId="0" fontId="4" fillId="0" borderId="10" xfId="0" applyFont="1" applyBorder="1" applyAlignment="1" applyProtection="1">
      <alignment horizontal="left" vertical="center"/>
      <protection locked="0"/>
    </xf>
    <xf numFmtId="0" fontId="32" fillId="10" borderId="17" xfId="4" applyFont="1" applyFill="1" applyBorder="1" applyAlignment="1">
      <alignment horizontal="center" vertical="center"/>
    </xf>
    <xf numFmtId="0" fontId="32" fillId="10" borderId="7" xfId="4" applyFont="1" applyFill="1" applyBorder="1" applyAlignment="1">
      <alignment horizontal="center" vertical="center"/>
    </xf>
    <xf numFmtId="0" fontId="32" fillId="10" borderId="16" xfId="4" applyFont="1" applyFill="1" applyBorder="1" applyAlignment="1">
      <alignment horizontal="center" vertical="center"/>
    </xf>
  </cellXfs>
  <cellStyles count="9">
    <cellStyle name="ハイパーリンク" xfId="8" builtinId="8"/>
    <cellStyle name="桁区切り" xfId="1" builtinId="6"/>
    <cellStyle name="桁区切り 10" xfId="5" xr:uid="{EB754AB1-35C2-49E2-8CE0-BCC1B25E1EA1}"/>
    <cellStyle name="通貨" xfId="2" builtinId="7"/>
    <cellStyle name="通貨 2" xfId="6" xr:uid="{52A70654-84D5-4A48-8633-09759D8B770E}"/>
    <cellStyle name="標準" xfId="0" builtinId="0"/>
    <cellStyle name="標準 10" xfId="4" xr:uid="{B714F2AB-D697-4D01-935B-F99AE7D3C85B}"/>
    <cellStyle name="標準 13" xfId="3" xr:uid="{20B94C5B-B4FF-495A-8343-A414E2C7183A}"/>
    <cellStyle name="標準 2" xfId="7" xr:uid="{7D8AEC68-DD14-40C4-82DA-78FA1C9A8622}"/>
  </cellStyles>
  <dxfs count="0"/>
  <tableStyles count="0" defaultTableStyle="TableStyleMedium2" defaultPivotStyle="PivotStyleLight16"/>
  <colors>
    <mruColors>
      <color rgb="FFFFFBEF"/>
      <color rgb="FFFFE7FF"/>
      <color rgb="FFFFF8E5"/>
      <color rgb="FFFED8CE"/>
      <color rgb="FFC1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10" lockText="1" noThreeD="1"/>
</file>

<file path=xl/ctrlProps/ctrlProp2.xml><?xml version="1.0" encoding="utf-8"?>
<formControlPr xmlns="http://schemas.microsoft.com/office/spreadsheetml/2009/9/main" objectType="CheckBox" fmlaLink="$AA$12" lockText="1" noThreeD="1"/>
</file>

<file path=xl/ctrlProps/ctrlProp3.xml><?xml version="1.0" encoding="utf-8"?>
<formControlPr xmlns="http://schemas.microsoft.com/office/spreadsheetml/2009/9/main" objectType="CheckBox" fmlaLink="$AA$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54</xdr:row>
      <xdr:rowOff>9525</xdr:rowOff>
    </xdr:from>
    <xdr:to>
      <xdr:col>1</xdr:col>
      <xdr:colOff>5115620</xdr:colOff>
      <xdr:row>54</xdr:row>
      <xdr:rowOff>1800475</xdr:rowOff>
    </xdr:to>
    <xdr:pic>
      <xdr:nvPicPr>
        <xdr:cNvPr id="2" name="図 1">
          <a:extLst>
            <a:ext uri="{FF2B5EF4-FFF2-40B4-BE49-F238E27FC236}">
              <a16:creationId xmlns:a16="http://schemas.microsoft.com/office/drawing/2014/main" id="{CFB55F31-6559-4188-B1C6-7FA8922E8D30}"/>
            </a:ext>
          </a:extLst>
        </xdr:cNvPr>
        <xdr:cNvPicPr>
          <a:picLocks noChangeAspect="1"/>
        </xdr:cNvPicPr>
      </xdr:nvPicPr>
      <xdr:blipFill>
        <a:blip xmlns:r="http://schemas.openxmlformats.org/officeDocument/2006/relationships" r:embed="rId1"/>
        <a:stretch>
          <a:fillRect/>
        </a:stretch>
      </xdr:blipFill>
      <xdr:spPr>
        <a:xfrm>
          <a:off x="333375" y="13763625"/>
          <a:ext cx="4982270" cy="1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19051</xdr:rowOff>
    </xdr:from>
    <xdr:to>
      <xdr:col>7</xdr:col>
      <xdr:colOff>188550</xdr:colOff>
      <xdr:row>0</xdr:row>
      <xdr:rowOff>293223</xdr:rowOff>
    </xdr:to>
    <xdr:pic>
      <xdr:nvPicPr>
        <xdr:cNvPr id="2" name="図 1" descr="☆レポート貼り付け用KECロゴ">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85925" y="19051"/>
          <a:ext cx="360000" cy="2741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21</xdr:col>
          <xdr:colOff>114300</xdr:colOff>
          <xdr:row>9</xdr:row>
          <xdr:rowOff>104775</xdr:rowOff>
        </xdr:from>
        <xdr:to>
          <xdr:col>24</xdr:col>
          <xdr:colOff>76200</xdr:colOff>
          <xdr:row>10</xdr:row>
          <xdr:rowOff>114300</xdr:rowOff>
        </xdr:to>
        <xdr:sp macro="" textlink="">
          <xdr:nvSpPr>
            <xdr:cNvPr id="1028" name="チェック 19"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11</xdr:row>
          <xdr:rowOff>104775</xdr:rowOff>
        </xdr:from>
        <xdr:to>
          <xdr:col>24</xdr:col>
          <xdr:colOff>76200</xdr:colOff>
          <xdr:row>12</xdr:row>
          <xdr:rowOff>114300</xdr:rowOff>
        </xdr:to>
        <xdr:sp macro="" textlink="">
          <xdr:nvSpPr>
            <xdr:cNvPr id="1030" name="チェック 19"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0</xdr:rowOff>
        </xdr:from>
        <xdr:to>
          <xdr:col>14</xdr:col>
          <xdr:colOff>47625</xdr:colOff>
          <xdr:row>3</xdr:row>
          <xdr:rowOff>238125</xdr:rowOff>
        </xdr:to>
        <xdr:sp macro="" textlink="">
          <xdr:nvSpPr>
            <xdr:cNvPr id="1044" name="チェック 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ec.jp/testing/complaints_appeals_testing/" TargetMode="External"/><Relationship Id="rId2" Type="http://schemas.openxmlformats.org/officeDocument/2006/relationships/hyperlink" Target="https://www.kec.jp/members/" TargetMode="External"/><Relationship Id="rId1" Type="http://schemas.openxmlformats.org/officeDocument/2006/relationships/hyperlink" Target="https://www.kec.jp/testing/complaints_appeals_proficiency_tes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D5E62-499F-420B-9572-20D4852356EF}">
  <sheetPr>
    <tabColor rgb="FFFED8CE"/>
    <pageSetUpPr fitToPage="1"/>
  </sheetPr>
  <dimension ref="A1:B100"/>
  <sheetViews>
    <sheetView showGridLines="0" showRowColHeaders="0" tabSelected="1" zoomScaleNormal="100" workbookViewId="0"/>
  </sheetViews>
  <sheetFormatPr defaultColWidth="9" defaultRowHeight="20.100000000000001" customHeight="1" x14ac:dyDescent="0.4"/>
  <cols>
    <col min="1" max="1" width="2.625" style="45" customWidth="1"/>
    <col min="2" max="2" width="150.625" style="45" customWidth="1"/>
    <col min="3" max="16384" width="9" style="45"/>
  </cols>
  <sheetData>
    <row r="1" spans="1:2" ht="39.950000000000003" customHeight="1" x14ac:dyDescent="0.4">
      <c r="A1" s="51"/>
      <c r="B1" s="54" t="s">
        <v>171</v>
      </c>
    </row>
    <row r="3" spans="1:2" ht="20.100000000000001" customHeight="1" x14ac:dyDescent="0.4">
      <c r="B3" s="45" t="s">
        <v>76</v>
      </c>
    </row>
    <row r="4" spans="1:2" ht="20.100000000000001" customHeight="1" x14ac:dyDescent="0.4">
      <c r="B4" s="45" t="s">
        <v>90</v>
      </c>
    </row>
    <row r="6" spans="1:2" ht="20.100000000000001" customHeight="1" x14ac:dyDescent="0.4">
      <c r="B6" s="46" t="s">
        <v>42</v>
      </c>
    </row>
    <row r="7" spans="1:2" ht="20.100000000000001" customHeight="1" x14ac:dyDescent="0.4">
      <c r="B7" s="46" t="s">
        <v>49</v>
      </c>
    </row>
    <row r="9" spans="1:2" ht="20.100000000000001" customHeight="1" x14ac:dyDescent="0.4">
      <c r="B9" s="48" t="s">
        <v>50</v>
      </c>
    </row>
    <row r="10" spans="1:2" s="143" customFormat="1" ht="56.25" x14ac:dyDescent="0.4">
      <c r="B10" s="49" t="s">
        <v>188</v>
      </c>
    </row>
    <row r="11" spans="1:2" s="143" customFormat="1" ht="37.5" x14ac:dyDescent="0.4">
      <c r="B11" s="49" t="s">
        <v>189</v>
      </c>
    </row>
    <row r="12" spans="1:2" ht="9.9499999999999993" customHeight="1" x14ac:dyDescent="0.4">
      <c r="B12" s="47"/>
    </row>
    <row r="13" spans="1:2" ht="20.100000000000001" customHeight="1" x14ac:dyDescent="0.4">
      <c r="B13" s="48" t="s">
        <v>51</v>
      </c>
    </row>
    <row r="14" spans="1:2" ht="20.100000000000001" customHeight="1" x14ac:dyDescent="0.4">
      <c r="B14" s="47" t="s">
        <v>52</v>
      </c>
    </row>
    <row r="15" spans="1:2" ht="20.100000000000001" customHeight="1" x14ac:dyDescent="0.4">
      <c r="B15" s="47" t="s">
        <v>53</v>
      </c>
    </row>
    <row r="16" spans="1:2" ht="20.100000000000001" customHeight="1" x14ac:dyDescent="0.4">
      <c r="B16" s="47" t="s">
        <v>54</v>
      </c>
    </row>
    <row r="17" spans="2:2" ht="20.100000000000001" customHeight="1" x14ac:dyDescent="0.4">
      <c r="B17" s="47" t="s">
        <v>172</v>
      </c>
    </row>
    <row r="18" spans="2:2" ht="20.100000000000001" customHeight="1" x14ac:dyDescent="0.4">
      <c r="B18" s="134" t="s">
        <v>152</v>
      </c>
    </row>
    <row r="19" spans="2:2" ht="9.9499999999999993" customHeight="1" x14ac:dyDescent="0.4">
      <c r="B19" s="47"/>
    </row>
    <row r="20" spans="2:2" ht="20.100000000000001" customHeight="1" x14ac:dyDescent="0.4">
      <c r="B20" s="48" t="s">
        <v>55</v>
      </c>
    </row>
    <row r="21" spans="2:2" ht="20.100000000000001" customHeight="1" x14ac:dyDescent="0.4">
      <c r="B21" s="47" t="s">
        <v>56</v>
      </c>
    </row>
    <row r="22" spans="2:2" ht="9.9499999999999993" customHeight="1" x14ac:dyDescent="0.4">
      <c r="B22" s="47"/>
    </row>
    <row r="23" spans="2:2" ht="20.100000000000001" customHeight="1" x14ac:dyDescent="0.4">
      <c r="B23" s="48" t="s">
        <v>57</v>
      </c>
    </row>
    <row r="24" spans="2:2" ht="20.100000000000001" customHeight="1" x14ac:dyDescent="0.4">
      <c r="B24" s="47" t="s">
        <v>58</v>
      </c>
    </row>
    <row r="25" spans="2:2" ht="37.5" x14ac:dyDescent="0.4">
      <c r="B25" s="47" t="s">
        <v>77</v>
      </c>
    </row>
    <row r="26" spans="2:2" ht="9.9499999999999993" customHeight="1" x14ac:dyDescent="0.4">
      <c r="B26" s="47"/>
    </row>
    <row r="27" spans="2:2" ht="20.100000000000001" customHeight="1" x14ac:dyDescent="0.4">
      <c r="B27" s="48" t="s">
        <v>59</v>
      </c>
    </row>
    <row r="28" spans="2:2" ht="20.100000000000001" customHeight="1" x14ac:dyDescent="0.4">
      <c r="B28" s="47" t="s">
        <v>160</v>
      </c>
    </row>
    <row r="29" spans="2:2" ht="20.100000000000001" customHeight="1" x14ac:dyDescent="0.4">
      <c r="B29" s="47" t="s">
        <v>161</v>
      </c>
    </row>
    <row r="30" spans="2:2" ht="9.9499999999999993" customHeight="1" x14ac:dyDescent="0.4">
      <c r="B30" s="47"/>
    </row>
    <row r="31" spans="2:2" ht="20.100000000000001" customHeight="1" x14ac:dyDescent="0.4">
      <c r="B31" s="48" t="s">
        <v>60</v>
      </c>
    </row>
    <row r="32" spans="2:2" ht="20.100000000000001" customHeight="1" x14ac:dyDescent="0.4">
      <c r="B32" s="47" t="s">
        <v>165</v>
      </c>
    </row>
    <row r="33" spans="2:2" ht="9.9499999999999993" customHeight="1" x14ac:dyDescent="0.4">
      <c r="B33" s="47"/>
    </row>
    <row r="34" spans="2:2" ht="20.100000000000001" customHeight="1" x14ac:dyDescent="0.4">
      <c r="B34" s="48" t="s">
        <v>82</v>
      </c>
    </row>
    <row r="35" spans="2:2" ht="20.100000000000001" customHeight="1" x14ac:dyDescent="0.4">
      <c r="B35" s="47" t="s">
        <v>78</v>
      </c>
    </row>
    <row r="36" spans="2:2" ht="18.75" x14ac:dyDescent="0.4">
      <c r="B36" s="47" t="s">
        <v>79</v>
      </c>
    </row>
    <row r="37" spans="2:2" ht="18.75" x14ac:dyDescent="0.4">
      <c r="B37" s="47" t="s">
        <v>85</v>
      </c>
    </row>
    <row r="38" spans="2:2" ht="20.100000000000001" customHeight="1" x14ac:dyDescent="0.4">
      <c r="B38" s="47" t="s">
        <v>80</v>
      </c>
    </row>
    <row r="39" spans="2:2" ht="20.100000000000001" customHeight="1" x14ac:dyDescent="0.4">
      <c r="B39" s="47" t="s">
        <v>81</v>
      </c>
    </row>
    <row r="40" spans="2:2" ht="9.9499999999999993" customHeight="1" x14ac:dyDescent="0.4">
      <c r="B40" s="47"/>
    </row>
    <row r="41" spans="2:2" ht="20.100000000000001" customHeight="1" x14ac:dyDescent="0.4">
      <c r="B41" s="48" t="s">
        <v>93</v>
      </c>
    </row>
    <row r="42" spans="2:2" ht="20.100000000000001" customHeight="1" x14ac:dyDescent="0.4">
      <c r="B42" s="47" t="s">
        <v>190</v>
      </c>
    </row>
    <row r="43" spans="2:2" ht="9.9499999999999993" customHeight="1" x14ac:dyDescent="0.4">
      <c r="B43" s="47"/>
    </row>
    <row r="44" spans="2:2" ht="20.100000000000001" customHeight="1" x14ac:dyDescent="0.4">
      <c r="B44" s="48" t="s">
        <v>61</v>
      </c>
    </row>
    <row r="45" spans="2:2" ht="37.5" customHeight="1" x14ac:dyDescent="0.4">
      <c r="B45" s="47" t="s">
        <v>191</v>
      </c>
    </row>
    <row r="46" spans="2:2" ht="20.100000000000001" customHeight="1" x14ac:dyDescent="0.4">
      <c r="B46" s="47" t="s">
        <v>62</v>
      </c>
    </row>
    <row r="47" spans="2:2" ht="20.100000000000001" customHeight="1" x14ac:dyDescent="0.4">
      <c r="B47" s="47" t="s">
        <v>162</v>
      </c>
    </row>
    <row r="48" spans="2:2" ht="9.9499999999999993" customHeight="1" x14ac:dyDescent="0.4">
      <c r="B48" s="47"/>
    </row>
    <row r="49" spans="2:2" ht="20.100000000000001" customHeight="1" x14ac:dyDescent="0.4">
      <c r="B49" s="48" t="s">
        <v>83</v>
      </c>
    </row>
    <row r="50" spans="2:2" ht="20.100000000000001" customHeight="1" x14ac:dyDescent="0.4">
      <c r="B50" s="47" t="s">
        <v>63</v>
      </c>
    </row>
    <row r="51" spans="2:2" ht="37.5" customHeight="1" x14ac:dyDescent="0.4">
      <c r="B51" s="47" t="s">
        <v>86</v>
      </c>
    </row>
    <row r="52" spans="2:2" ht="9.9499999999999993" customHeight="1" x14ac:dyDescent="0.4">
      <c r="B52" s="47"/>
    </row>
    <row r="53" spans="2:2" ht="20.100000000000001" customHeight="1" x14ac:dyDescent="0.4">
      <c r="B53" s="48" t="s">
        <v>84</v>
      </c>
    </row>
    <row r="54" spans="2:2" s="143" customFormat="1" ht="20.100000000000001" customHeight="1" x14ac:dyDescent="0.4">
      <c r="B54" s="49" t="s">
        <v>192</v>
      </c>
    </row>
    <row r="55" spans="2:2" ht="144.94999999999999" customHeight="1" x14ac:dyDescent="0.4">
      <c r="B55" s="144"/>
    </row>
    <row r="56" spans="2:2" s="143" customFormat="1" ht="37.5" x14ac:dyDescent="0.4">
      <c r="B56" s="49" t="s">
        <v>193</v>
      </c>
    </row>
    <row r="57" spans="2:2" s="143" customFormat="1" ht="20.100000000000001" customHeight="1" x14ac:dyDescent="0.4">
      <c r="B57" s="49" t="s">
        <v>194</v>
      </c>
    </row>
    <row r="58" spans="2:2" ht="20.100000000000001" customHeight="1" x14ac:dyDescent="0.4">
      <c r="B58" s="47" t="s">
        <v>195</v>
      </c>
    </row>
    <row r="59" spans="2:2" ht="20.100000000000001" customHeight="1" x14ac:dyDescent="0.4">
      <c r="B59" s="47" t="s">
        <v>163</v>
      </c>
    </row>
    <row r="60" spans="2:2" ht="9.9499999999999993" customHeight="1" x14ac:dyDescent="0.4">
      <c r="B60" s="47"/>
    </row>
    <row r="61" spans="2:2" ht="20.100000000000001" customHeight="1" x14ac:dyDescent="0.4">
      <c r="B61" s="48" t="s">
        <v>64</v>
      </c>
    </row>
    <row r="62" spans="2:2" ht="20.100000000000001" customHeight="1" x14ac:dyDescent="0.4">
      <c r="B62" s="47" t="s">
        <v>173</v>
      </c>
    </row>
    <row r="63" spans="2:2" ht="18.75" x14ac:dyDescent="0.4">
      <c r="B63" s="49" t="s">
        <v>164</v>
      </c>
    </row>
    <row r="64" spans="2:2" ht="9.9499999999999993" customHeight="1" x14ac:dyDescent="0.4">
      <c r="B64" s="47"/>
    </row>
    <row r="65" spans="2:2" ht="20.100000000000001" customHeight="1" x14ac:dyDescent="0.4">
      <c r="B65" s="48" t="s">
        <v>65</v>
      </c>
    </row>
    <row r="66" spans="2:2" ht="20.100000000000001" customHeight="1" x14ac:dyDescent="0.4">
      <c r="B66" s="49" t="s">
        <v>196</v>
      </c>
    </row>
    <row r="67" spans="2:2" ht="20.100000000000001" customHeight="1" x14ac:dyDescent="0.4">
      <c r="B67" s="49" t="s">
        <v>155</v>
      </c>
    </row>
    <row r="68" spans="2:2" ht="20.100000000000001" customHeight="1" x14ac:dyDescent="0.4">
      <c r="B68" s="49" t="s">
        <v>66</v>
      </c>
    </row>
    <row r="69" spans="2:2" ht="9.9499999999999993" customHeight="1" x14ac:dyDescent="0.4">
      <c r="B69" s="47"/>
    </row>
    <row r="70" spans="2:2" ht="20.100000000000001" customHeight="1" x14ac:dyDescent="0.4">
      <c r="B70" s="48" t="s">
        <v>67</v>
      </c>
    </row>
    <row r="71" spans="2:2" ht="20.100000000000001" customHeight="1" x14ac:dyDescent="0.4">
      <c r="B71" s="47" t="s">
        <v>88</v>
      </c>
    </row>
    <row r="72" spans="2:2" ht="20.100000000000001" customHeight="1" x14ac:dyDescent="0.4">
      <c r="B72" s="145" t="s">
        <v>156</v>
      </c>
    </row>
    <row r="73" spans="2:2" ht="20.100000000000001" customHeight="1" x14ac:dyDescent="0.4">
      <c r="B73" s="145" t="s">
        <v>157</v>
      </c>
    </row>
    <row r="74" spans="2:2" ht="9.9499999999999993" customHeight="1" x14ac:dyDescent="0.4">
      <c r="B74" s="47"/>
    </row>
    <row r="75" spans="2:2" ht="20.100000000000001" customHeight="1" x14ac:dyDescent="0.4">
      <c r="B75" s="48" t="s">
        <v>68</v>
      </c>
    </row>
    <row r="76" spans="2:2" ht="20.100000000000001" customHeight="1" x14ac:dyDescent="0.4">
      <c r="B76" s="47" t="s">
        <v>87</v>
      </c>
    </row>
    <row r="77" spans="2:2" ht="20.100000000000001" customHeight="1" x14ac:dyDescent="0.4">
      <c r="B77" s="145" t="s">
        <v>158</v>
      </c>
    </row>
    <row r="78" spans="2:2" ht="20.100000000000001" customHeight="1" x14ac:dyDescent="0.4">
      <c r="B78" s="145" t="s">
        <v>159</v>
      </c>
    </row>
    <row r="79" spans="2:2" ht="9.9499999999999993" customHeight="1" x14ac:dyDescent="0.4">
      <c r="B79" s="47"/>
    </row>
    <row r="80" spans="2:2" ht="20.100000000000001" customHeight="1" x14ac:dyDescent="0.4">
      <c r="B80" s="48" t="s">
        <v>69</v>
      </c>
    </row>
    <row r="81" spans="2:2" ht="18.75" x14ac:dyDescent="0.4">
      <c r="B81" s="49" t="s">
        <v>197</v>
      </c>
    </row>
    <row r="82" spans="2:2" ht="18.75" x14ac:dyDescent="0.4">
      <c r="B82" s="135" t="s">
        <v>153</v>
      </c>
    </row>
    <row r="83" spans="2:2" ht="9.9499999999999993" customHeight="1" x14ac:dyDescent="0.4">
      <c r="B83" s="47"/>
    </row>
    <row r="84" spans="2:2" ht="20.100000000000001" customHeight="1" x14ac:dyDescent="0.4">
      <c r="B84" s="48" t="s">
        <v>70</v>
      </c>
    </row>
    <row r="85" spans="2:2" ht="37.5" x14ac:dyDescent="0.4">
      <c r="B85" s="49" t="s">
        <v>198</v>
      </c>
    </row>
    <row r="86" spans="2:2" ht="20.100000000000001" customHeight="1" x14ac:dyDescent="0.4">
      <c r="B86" s="135" t="s">
        <v>154</v>
      </c>
    </row>
    <row r="87" spans="2:2" ht="9.9499999999999993" customHeight="1" x14ac:dyDescent="0.4">
      <c r="B87" s="47"/>
    </row>
    <row r="88" spans="2:2" ht="20.100000000000001" customHeight="1" x14ac:dyDescent="0.4">
      <c r="B88" s="48" t="s">
        <v>169</v>
      </c>
    </row>
    <row r="89" spans="2:2" ht="20.100000000000001" customHeight="1" x14ac:dyDescent="0.4">
      <c r="B89" s="145" t="s">
        <v>71</v>
      </c>
    </row>
    <row r="90" spans="2:2" ht="20.100000000000001" customHeight="1" x14ac:dyDescent="0.4">
      <c r="B90" s="145" t="s">
        <v>72</v>
      </c>
    </row>
    <row r="91" spans="2:2" ht="20.100000000000001" customHeight="1" x14ac:dyDescent="0.4">
      <c r="B91" s="50" t="s">
        <v>73</v>
      </c>
    </row>
    <row r="92" spans="2:2" ht="20.100000000000001" customHeight="1" x14ac:dyDescent="0.4">
      <c r="B92" s="50" t="s">
        <v>166</v>
      </c>
    </row>
    <row r="93" spans="2:2" ht="20.100000000000001" customHeight="1" x14ac:dyDescent="0.4">
      <c r="B93" s="50" t="s">
        <v>167</v>
      </c>
    </row>
    <row r="94" spans="2:2" ht="37.5" x14ac:dyDescent="0.4">
      <c r="B94" s="145" t="s">
        <v>91</v>
      </c>
    </row>
    <row r="95" spans="2:2" s="147" customFormat="1" ht="37.5" x14ac:dyDescent="0.4">
      <c r="B95" s="146" t="s">
        <v>199</v>
      </c>
    </row>
    <row r="96" spans="2:2" ht="9.9499999999999993" customHeight="1" x14ac:dyDescent="0.4">
      <c r="B96" s="47"/>
    </row>
    <row r="97" spans="2:2" ht="20.100000000000001" customHeight="1" x14ac:dyDescent="0.4">
      <c r="B97" s="48" t="s">
        <v>170</v>
      </c>
    </row>
    <row r="98" spans="2:2" ht="20.100000000000001" customHeight="1" x14ac:dyDescent="0.4">
      <c r="B98" s="47" t="s">
        <v>168</v>
      </c>
    </row>
    <row r="100" spans="2:2" ht="20.100000000000001" customHeight="1" x14ac:dyDescent="0.4">
      <c r="B100" s="46" t="s">
        <v>94</v>
      </c>
    </row>
  </sheetData>
  <sheetProtection algorithmName="SHA-512" hashValue="bkLohlt94nRAbCHjzJV2UHsIJ+HWNZfr5KK/C8jqXS61fq2TkSBYLwstafFcCNH+6VCGnj4gB42+HPOIdIBLwQ==" saltValue="K2I0FW+56vtOeDMph7nnKA==" spinCount="100000" sheet="1" objects="1" scenarios="1" selectLockedCells="1" selectUnlockedCells="1"/>
  <phoneticPr fontId="5"/>
  <hyperlinks>
    <hyperlink ref="B86" r:id="rId1" xr:uid="{D6014209-4BAE-4215-816B-7E0F2A3B153F}"/>
    <hyperlink ref="B18" r:id="rId2" location="p03" xr:uid="{8471B0EB-9302-41F3-89AF-CA380293D079}"/>
    <hyperlink ref="B82" r:id="rId3" xr:uid="{9350B0D4-E5F6-4ABD-93D0-286A6F02B9C4}"/>
  </hyperlinks>
  <pageMargins left="0.70866141732283472" right="0" top="0.35433070866141736" bottom="0.19685039370078741" header="0.31496062992125984" footer="0.31496062992125984"/>
  <pageSetup paperSize="9" scale="38"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7418-E995-4F41-B4EE-1A8DFF6486DD}">
  <sheetPr codeName="Sheet1">
    <tabColor theme="8" tint="-0.249977111117893"/>
    <pageSetUpPr fitToPage="1"/>
  </sheetPr>
  <dimension ref="A1:AV74"/>
  <sheetViews>
    <sheetView showGridLines="0" showRowColHeaders="0" zoomScaleNormal="100" zoomScaleSheetLayoutView="100" workbookViewId="0">
      <selection activeCell="H7" sqref="H7:L7"/>
    </sheetView>
  </sheetViews>
  <sheetFormatPr defaultColWidth="9" defaultRowHeight="20.100000000000001" customHeight="1" x14ac:dyDescent="0.4"/>
  <cols>
    <col min="1" max="1" width="2.625" style="6" customWidth="1"/>
    <col min="2" max="10" width="3.625" style="6" customWidth="1"/>
    <col min="11" max="11" width="3.625" style="7" customWidth="1"/>
    <col min="12" max="25" width="3.625" style="6" customWidth="1"/>
    <col min="26" max="26" width="5.625" style="6" hidden="1" customWidth="1"/>
    <col min="27" max="29" width="14.625" style="2" hidden="1" customWidth="1"/>
    <col min="30" max="30" width="5.625" style="2" customWidth="1"/>
    <col min="31" max="31" width="14.625" style="10" customWidth="1"/>
    <col min="32" max="33" width="17.625" style="2" customWidth="1"/>
    <col min="34" max="34" width="2.625" style="2" customWidth="1"/>
    <col min="35" max="46" width="9" style="2"/>
    <col min="47" max="16384" width="9" style="6"/>
  </cols>
  <sheetData>
    <row r="1" spans="1:45" ht="24.95" customHeight="1" x14ac:dyDescent="0.25">
      <c r="A1" s="1"/>
      <c r="B1" s="271" t="s">
        <v>89</v>
      </c>
      <c r="C1" s="271"/>
      <c r="D1" s="271"/>
      <c r="E1" s="271"/>
      <c r="F1" s="271"/>
      <c r="G1" s="271"/>
      <c r="H1" s="271"/>
      <c r="I1" s="271"/>
      <c r="J1" s="271"/>
      <c r="K1" s="271"/>
      <c r="L1" s="271"/>
      <c r="M1" s="271"/>
      <c r="N1" s="271"/>
      <c r="O1" s="271"/>
      <c r="P1" s="271"/>
      <c r="Q1" s="271"/>
      <c r="R1" s="271"/>
      <c r="S1" s="271"/>
      <c r="T1" s="271"/>
      <c r="U1" s="271"/>
      <c r="V1" s="271"/>
      <c r="W1" s="271"/>
      <c r="X1" s="271"/>
      <c r="Y1" s="271"/>
      <c r="Z1" s="60"/>
      <c r="AE1" s="36"/>
      <c r="AF1" s="9"/>
      <c r="AG1" s="9"/>
      <c r="AH1" s="4"/>
      <c r="AI1" s="4"/>
      <c r="AJ1" s="4"/>
      <c r="AK1" s="4"/>
      <c r="AL1" s="4"/>
      <c r="AM1" s="4"/>
      <c r="AN1" s="4"/>
      <c r="AO1" s="4"/>
      <c r="AP1" s="4"/>
      <c r="AQ1" s="4"/>
      <c r="AR1" s="5"/>
      <c r="AS1" s="5"/>
    </row>
    <row r="2" spans="1:45" ht="9.9499999999999993" customHeight="1" x14ac:dyDescent="0.4">
      <c r="T2" s="8" t="s">
        <v>0</v>
      </c>
      <c r="Y2" s="20"/>
      <c r="Z2" s="20"/>
    </row>
    <row r="3" spans="1:45" ht="17.100000000000001" customHeight="1" x14ac:dyDescent="0.4">
      <c r="B3" s="44" t="s">
        <v>98</v>
      </c>
      <c r="T3" s="8"/>
      <c r="X3" s="21"/>
      <c r="Y3" s="38"/>
      <c r="Z3" s="38"/>
      <c r="AE3" s="2"/>
    </row>
    <row r="4" spans="1:45" ht="20.100000000000001" customHeight="1" x14ac:dyDescent="0.4">
      <c r="B4" s="299" t="s">
        <v>74</v>
      </c>
      <c r="C4" s="299"/>
      <c r="D4" s="299"/>
      <c r="E4" s="299"/>
      <c r="F4" s="299"/>
      <c r="G4" s="299"/>
      <c r="H4" s="299"/>
      <c r="I4" s="299"/>
      <c r="J4" s="299"/>
      <c r="K4" s="299"/>
      <c r="L4" s="299"/>
      <c r="M4" s="299"/>
      <c r="N4" s="299"/>
      <c r="O4" s="299"/>
      <c r="P4" s="299"/>
      <c r="Q4" s="299"/>
      <c r="R4" s="299"/>
      <c r="S4" s="299"/>
      <c r="T4" s="299"/>
      <c r="U4" s="299"/>
      <c r="V4" s="299"/>
      <c r="W4" s="299"/>
      <c r="X4" s="299"/>
      <c r="Y4" s="299"/>
      <c r="Z4" s="62"/>
      <c r="AA4" s="321" t="s">
        <v>131</v>
      </c>
      <c r="AB4" s="321"/>
      <c r="AC4" s="321"/>
      <c r="AD4" s="10"/>
      <c r="AE4" s="129" t="s">
        <v>142</v>
      </c>
      <c r="AF4" s="130"/>
      <c r="AG4" s="130"/>
    </row>
    <row r="5" spans="1:45" ht="5.0999999999999996" customHeight="1" thickBot="1" x14ac:dyDescent="0.45">
      <c r="B5" s="43"/>
      <c r="C5" s="43"/>
      <c r="D5" s="43"/>
      <c r="E5" s="43"/>
      <c r="F5" s="43"/>
      <c r="G5" s="43"/>
      <c r="H5" s="43"/>
      <c r="I5" s="43"/>
      <c r="J5" s="43"/>
      <c r="K5" s="43"/>
      <c r="L5" s="43"/>
      <c r="M5" s="43"/>
      <c r="N5" s="43"/>
      <c r="O5" s="43"/>
      <c r="P5" s="43"/>
      <c r="Q5" s="43"/>
      <c r="R5" s="43"/>
      <c r="S5" s="43"/>
      <c r="T5" s="43"/>
      <c r="U5" s="43"/>
      <c r="V5" s="43"/>
      <c r="W5" s="43"/>
      <c r="X5" s="43"/>
      <c r="Y5" s="43"/>
      <c r="Z5" s="63"/>
      <c r="AE5" s="297" t="s">
        <v>149</v>
      </c>
      <c r="AF5" s="297" t="s">
        <v>150</v>
      </c>
      <c r="AG5" s="297" t="s">
        <v>151</v>
      </c>
    </row>
    <row r="6" spans="1:45" ht="23.1" customHeight="1" thickBot="1" x14ac:dyDescent="0.45">
      <c r="B6" s="184" t="s">
        <v>1</v>
      </c>
      <c r="C6" s="185"/>
      <c r="D6" s="185"/>
      <c r="E6" s="185"/>
      <c r="F6" s="186"/>
      <c r="G6" s="272" t="s">
        <v>181</v>
      </c>
      <c r="H6" s="273"/>
      <c r="I6" s="273"/>
      <c r="J6" s="273"/>
      <c r="K6" s="273"/>
      <c r="L6" s="273"/>
      <c r="M6" s="273"/>
      <c r="N6" s="273"/>
      <c r="O6" s="273"/>
      <c r="P6" s="273"/>
      <c r="Q6" s="273"/>
      <c r="R6" s="273"/>
      <c r="S6" s="273"/>
      <c r="T6" s="273"/>
      <c r="U6" s="273"/>
      <c r="V6" s="273"/>
      <c r="W6" s="273"/>
      <c r="X6" s="273"/>
      <c r="Y6" s="274"/>
      <c r="Z6" s="64"/>
      <c r="AA6" s="84" t="b">
        <v>0</v>
      </c>
      <c r="AE6" s="298"/>
      <c r="AF6" s="298"/>
      <c r="AG6" s="298"/>
    </row>
    <row r="7" spans="1:45" ht="23.1" customHeight="1" thickBot="1" x14ac:dyDescent="0.45">
      <c r="B7" s="300" t="s">
        <v>46</v>
      </c>
      <c r="C7" s="301"/>
      <c r="D7" s="301"/>
      <c r="E7" s="301"/>
      <c r="F7" s="302"/>
      <c r="G7" s="39" t="s">
        <v>2</v>
      </c>
      <c r="H7" s="312"/>
      <c r="I7" s="313"/>
      <c r="J7" s="313"/>
      <c r="K7" s="313"/>
      <c r="L7" s="314"/>
      <c r="M7" s="40" t="s">
        <v>3</v>
      </c>
      <c r="N7" s="312"/>
      <c r="O7" s="313"/>
      <c r="P7" s="313"/>
      <c r="Q7" s="313"/>
      <c r="R7" s="314"/>
      <c r="S7" s="40" t="s">
        <v>4</v>
      </c>
      <c r="T7" s="278"/>
      <c r="U7" s="279"/>
      <c r="V7" s="279"/>
      <c r="W7" s="279"/>
      <c r="X7" s="279"/>
      <c r="Y7" s="280"/>
      <c r="Z7" s="65"/>
      <c r="AE7" s="41">
        <v>1</v>
      </c>
      <c r="AF7" s="42">
        <v>45811</v>
      </c>
      <c r="AG7" s="42">
        <v>45818</v>
      </c>
      <c r="AH7" s="9"/>
      <c r="AI7" s="148" t="s">
        <v>201</v>
      </c>
      <c r="AJ7" s="149"/>
      <c r="AK7" s="149"/>
      <c r="AL7" s="149"/>
      <c r="AM7" s="149"/>
      <c r="AN7" s="149"/>
      <c r="AO7" s="149"/>
      <c r="AP7" s="149"/>
      <c r="AQ7" s="131"/>
    </row>
    <row r="8" spans="1:45" ht="18" customHeight="1" x14ac:dyDescent="0.25">
      <c r="B8" s="303" t="s">
        <v>5</v>
      </c>
      <c r="C8" s="304"/>
      <c r="D8" s="304"/>
      <c r="E8" s="304"/>
      <c r="F8" s="305"/>
      <c r="G8" s="283"/>
      <c r="H8" s="284"/>
      <c r="I8" s="284"/>
      <c r="J8" s="284"/>
      <c r="K8" s="284"/>
      <c r="L8" s="284"/>
      <c r="M8" s="284"/>
      <c r="N8" s="284"/>
      <c r="O8" s="284"/>
      <c r="P8" s="284"/>
      <c r="Q8" s="284"/>
      <c r="R8" s="284"/>
      <c r="S8" s="284"/>
      <c r="T8" s="284"/>
      <c r="U8" s="285"/>
      <c r="V8" s="315" t="s">
        <v>38</v>
      </c>
      <c r="W8" s="316"/>
      <c r="X8" s="316"/>
      <c r="Y8" s="317"/>
      <c r="Z8" s="66"/>
      <c r="AE8" s="41">
        <v>2</v>
      </c>
      <c r="AF8" s="42">
        <v>45821</v>
      </c>
      <c r="AG8" s="42">
        <v>45828</v>
      </c>
      <c r="AI8" s="150"/>
      <c r="AJ8" s="151"/>
      <c r="AK8" s="151"/>
      <c r="AL8" s="151"/>
      <c r="AM8" s="151"/>
      <c r="AN8" s="151"/>
      <c r="AO8" s="151"/>
      <c r="AP8" s="151"/>
      <c r="AQ8" s="131"/>
    </row>
    <row r="9" spans="1:45" ht="18" customHeight="1" thickBot="1" x14ac:dyDescent="0.45">
      <c r="B9" s="286" t="s">
        <v>6</v>
      </c>
      <c r="C9" s="287"/>
      <c r="D9" s="287"/>
      <c r="E9" s="287"/>
      <c r="F9" s="288"/>
      <c r="G9" s="295" t="s">
        <v>32</v>
      </c>
      <c r="H9" s="282"/>
      <c r="I9" s="193"/>
      <c r="J9" s="194"/>
      <c r="K9" s="194"/>
      <c r="L9" s="194"/>
      <c r="M9" s="217"/>
      <c r="N9" s="293" t="s">
        <v>8</v>
      </c>
      <c r="O9" s="294"/>
      <c r="P9" s="193"/>
      <c r="Q9" s="194"/>
      <c r="R9" s="194"/>
      <c r="S9" s="194"/>
      <c r="T9" s="194"/>
      <c r="U9" s="195"/>
      <c r="V9" s="318" t="s">
        <v>48</v>
      </c>
      <c r="W9" s="319"/>
      <c r="X9" s="319"/>
      <c r="Y9" s="320"/>
      <c r="Z9" s="67"/>
      <c r="AE9" s="41">
        <v>3</v>
      </c>
      <c r="AF9" s="42">
        <v>45833</v>
      </c>
      <c r="AG9" s="42">
        <v>45840</v>
      </c>
      <c r="AI9" s="150"/>
      <c r="AJ9" s="151"/>
      <c r="AK9" s="151"/>
      <c r="AL9" s="151"/>
      <c r="AM9" s="151"/>
      <c r="AN9" s="151"/>
      <c r="AO9" s="151"/>
      <c r="AP9" s="151"/>
      <c r="AQ9" s="131"/>
    </row>
    <row r="10" spans="1:45" ht="18" customHeight="1" x14ac:dyDescent="0.4">
      <c r="B10" s="289"/>
      <c r="C10" s="290"/>
      <c r="D10" s="290"/>
      <c r="E10" s="290"/>
      <c r="F10" s="291"/>
      <c r="G10" s="296" t="s">
        <v>9</v>
      </c>
      <c r="H10" s="294"/>
      <c r="I10" s="292"/>
      <c r="J10" s="292"/>
      <c r="K10" s="292"/>
      <c r="L10" s="292"/>
      <c r="M10" s="292"/>
      <c r="N10" s="292"/>
      <c r="O10" s="292"/>
      <c r="P10" s="292"/>
      <c r="Q10" s="292"/>
      <c r="R10" s="292"/>
      <c r="S10" s="292"/>
      <c r="T10" s="292"/>
      <c r="U10" s="292"/>
      <c r="V10" s="322" t="s">
        <v>39</v>
      </c>
      <c r="W10" s="323"/>
      <c r="X10" s="323"/>
      <c r="Y10" s="324"/>
      <c r="Z10" s="68"/>
      <c r="AA10" s="84" t="b">
        <v>0</v>
      </c>
      <c r="AE10" s="41">
        <v>4</v>
      </c>
      <c r="AF10" s="42">
        <v>45845</v>
      </c>
      <c r="AG10" s="42">
        <v>45852</v>
      </c>
      <c r="AI10" s="150"/>
      <c r="AJ10" s="151"/>
      <c r="AK10" s="151"/>
      <c r="AL10" s="151"/>
      <c r="AM10" s="151"/>
      <c r="AN10" s="151"/>
      <c r="AO10" s="151"/>
      <c r="AP10" s="151"/>
      <c r="AQ10" s="131"/>
    </row>
    <row r="11" spans="1:45" ht="18" customHeight="1" x14ac:dyDescent="0.4">
      <c r="B11" s="286" t="s">
        <v>10</v>
      </c>
      <c r="C11" s="287"/>
      <c r="D11" s="287"/>
      <c r="E11" s="287"/>
      <c r="F11" s="288"/>
      <c r="G11" s="295" t="s">
        <v>32</v>
      </c>
      <c r="H11" s="282"/>
      <c r="I11" s="193"/>
      <c r="J11" s="194"/>
      <c r="K11" s="194"/>
      <c r="L11" s="194"/>
      <c r="M11" s="217"/>
      <c r="N11" s="281" t="s">
        <v>8</v>
      </c>
      <c r="O11" s="282"/>
      <c r="P11" s="193"/>
      <c r="Q11" s="194"/>
      <c r="R11" s="194"/>
      <c r="S11" s="194"/>
      <c r="T11" s="194"/>
      <c r="U11" s="195"/>
      <c r="V11" s="325"/>
      <c r="W11" s="326"/>
      <c r="X11" s="326"/>
      <c r="Y11" s="327"/>
      <c r="Z11" s="68"/>
      <c r="AB11" s="85" t="str">
        <f>IF(AND(AA10=FALSE,AA12=FALSE),"",IF(AA10=TRUE,"会員","非会員"))</f>
        <v/>
      </c>
      <c r="AC11" s="2" t="s">
        <v>44</v>
      </c>
      <c r="AE11" s="41">
        <v>5</v>
      </c>
      <c r="AF11" s="42">
        <v>45855</v>
      </c>
      <c r="AG11" s="42">
        <v>45863</v>
      </c>
      <c r="AI11" s="150"/>
      <c r="AJ11" s="151"/>
      <c r="AK11" s="151"/>
      <c r="AL11" s="151"/>
      <c r="AM11" s="151"/>
      <c r="AN11" s="151"/>
      <c r="AO11" s="151"/>
      <c r="AP11" s="151"/>
      <c r="AQ11" s="131"/>
    </row>
    <row r="12" spans="1:45" ht="18" customHeight="1" x14ac:dyDescent="0.4">
      <c r="B12" s="187"/>
      <c r="C12" s="188"/>
      <c r="D12" s="188"/>
      <c r="E12" s="188"/>
      <c r="F12" s="189"/>
      <c r="G12" s="295" t="s">
        <v>33</v>
      </c>
      <c r="H12" s="282"/>
      <c r="I12" s="332"/>
      <c r="J12" s="333"/>
      <c r="K12" s="333"/>
      <c r="L12" s="333"/>
      <c r="M12" s="333"/>
      <c r="N12" s="333"/>
      <c r="O12" s="333"/>
      <c r="P12" s="333"/>
      <c r="Q12" s="333"/>
      <c r="R12" s="333"/>
      <c r="S12" s="333"/>
      <c r="T12" s="333"/>
      <c r="U12" s="334"/>
      <c r="V12" s="306" t="s">
        <v>41</v>
      </c>
      <c r="W12" s="307"/>
      <c r="X12" s="307"/>
      <c r="Y12" s="308"/>
      <c r="Z12" s="69"/>
      <c r="AA12" s="84" t="b">
        <v>0</v>
      </c>
      <c r="AE12" s="41">
        <v>6</v>
      </c>
      <c r="AF12" s="42">
        <v>45868</v>
      </c>
      <c r="AG12" s="42">
        <v>45875</v>
      </c>
      <c r="AI12" s="150"/>
      <c r="AJ12" s="151"/>
      <c r="AK12" s="151"/>
      <c r="AL12" s="151"/>
      <c r="AM12" s="151"/>
      <c r="AN12" s="151"/>
      <c r="AO12" s="151"/>
      <c r="AP12" s="151"/>
      <c r="AQ12" s="131"/>
    </row>
    <row r="13" spans="1:45" ht="18" customHeight="1" thickBot="1" x14ac:dyDescent="0.45">
      <c r="B13" s="187"/>
      <c r="C13" s="188"/>
      <c r="D13" s="188"/>
      <c r="E13" s="188"/>
      <c r="F13" s="189"/>
      <c r="G13" s="296" t="s">
        <v>9</v>
      </c>
      <c r="H13" s="294"/>
      <c r="I13" s="193"/>
      <c r="J13" s="194"/>
      <c r="K13" s="194"/>
      <c r="L13" s="194"/>
      <c r="M13" s="194"/>
      <c r="N13" s="194"/>
      <c r="O13" s="194"/>
      <c r="P13" s="194"/>
      <c r="Q13" s="194"/>
      <c r="R13" s="194"/>
      <c r="S13" s="194"/>
      <c r="T13" s="194"/>
      <c r="U13" s="195"/>
      <c r="V13" s="309"/>
      <c r="W13" s="310"/>
      <c r="X13" s="310"/>
      <c r="Y13" s="311"/>
      <c r="Z13" s="69"/>
      <c r="AE13" s="41">
        <v>7</v>
      </c>
      <c r="AF13" s="42">
        <v>45889</v>
      </c>
      <c r="AG13" s="42">
        <v>45895</v>
      </c>
      <c r="AI13" s="150"/>
      <c r="AJ13" s="151"/>
      <c r="AK13" s="151"/>
      <c r="AL13" s="151"/>
      <c r="AM13" s="151"/>
      <c r="AN13" s="151"/>
      <c r="AO13" s="151"/>
      <c r="AP13" s="151"/>
      <c r="AQ13" s="131"/>
    </row>
    <row r="14" spans="1:45" ht="18" customHeight="1" x14ac:dyDescent="0.4">
      <c r="B14" s="187"/>
      <c r="C14" s="188"/>
      <c r="D14" s="188"/>
      <c r="E14" s="188"/>
      <c r="F14" s="189"/>
      <c r="G14" s="336" t="s">
        <v>95</v>
      </c>
      <c r="H14" s="337"/>
      <c r="I14" s="337"/>
      <c r="J14" s="337"/>
      <c r="K14" s="337"/>
      <c r="L14" s="337"/>
      <c r="M14" s="337"/>
      <c r="N14" s="337"/>
      <c r="O14" s="337"/>
      <c r="P14" s="337"/>
      <c r="Q14" s="337"/>
      <c r="R14" s="337"/>
      <c r="S14" s="337"/>
      <c r="T14" s="337"/>
      <c r="U14" s="337"/>
      <c r="V14" s="338"/>
      <c r="W14" s="338"/>
      <c r="X14" s="338"/>
      <c r="Y14" s="339"/>
      <c r="Z14" s="70"/>
      <c r="AE14" s="41">
        <v>8</v>
      </c>
      <c r="AF14" s="42">
        <v>45898</v>
      </c>
      <c r="AG14" s="42">
        <v>45905</v>
      </c>
      <c r="AI14" s="150"/>
      <c r="AJ14" s="151"/>
      <c r="AK14" s="151"/>
      <c r="AL14" s="151"/>
      <c r="AM14" s="151"/>
      <c r="AN14" s="151"/>
      <c r="AO14" s="151"/>
      <c r="AP14" s="151"/>
      <c r="AQ14" s="131"/>
    </row>
    <row r="15" spans="1:45" ht="18" customHeight="1" thickBot="1" x14ac:dyDescent="0.45">
      <c r="B15" s="289"/>
      <c r="C15" s="290"/>
      <c r="D15" s="290"/>
      <c r="E15" s="290"/>
      <c r="F15" s="291"/>
      <c r="G15" s="340" t="s">
        <v>92</v>
      </c>
      <c r="H15" s="341"/>
      <c r="I15" s="341"/>
      <c r="J15" s="341"/>
      <c r="K15" s="341"/>
      <c r="L15" s="341"/>
      <c r="M15" s="341"/>
      <c r="N15" s="341"/>
      <c r="O15" s="341"/>
      <c r="P15" s="341"/>
      <c r="Q15" s="341"/>
      <c r="R15" s="341"/>
      <c r="S15" s="341"/>
      <c r="T15" s="341"/>
      <c r="U15" s="341"/>
      <c r="V15" s="342"/>
      <c r="W15" s="342"/>
      <c r="X15" s="342"/>
      <c r="Y15" s="343"/>
      <c r="Z15" s="71"/>
      <c r="AE15" s="41">
        <v>9</v>
      </c>
      <c r="AF15" s="42">
        <v>45910</v>
      </c>
      <c r="AG15" s="42">
        <v>45918</v>
      </c>
      <c r="AI15" s="152"/>
      <c r="AJ15" s="153"/>
      <c r="AK15" s="153"/>
      <c r="AL15" s="153"/>
      <c r="AM15" s="153"/>
      <c r="AN15" s="153"/>
      <c r="AO15" s="153"/>
      <c r="AP15" s="153"/>
      <c r="AQ15" s="131"/>
    </row>
    <row r="16" spans="1:45" ht="18" customHeight="1" x14ac:dyDescent="0.4">
      <c r="B16" s="286" t="s">
        <v>11</v>
      </c>
      <c r="C16" s="287"/>
      <c r="D16" s="287"/>
      <c r="E16" s="287"/>
      <c r="F16" s="288"/>
      <c r="G16" s="55" t="s">
        <v>12</v>
      </c>
      <c r="H16" s="214"/>
      <c r="I16" s="214"/>
      <c r="J16" s="214"/>
      <c r="K16" s="52"/>
      <c r="L16" s="52"/>
      <c r="M16" s="52"/>
      <c r="N16" s="52"/>
      <c r="O16" s="52"/>
      <c r="P16" s="52"/>
      <c r="Q16" s="52"/>
      <c r="R16" s="52"/>
      <c r="S16" s="52"/>
      <c r="T16" s="52"/>
      <c r="U16" s="52"/>
      <c r="V16" s="52"/>
      <c r="W16" s="52"/>
      <c r="X16" s="52"/>
      <c r="Y16" s="53"/>
      <c r="Z16" s="72"/>
      <c r="AE16" s="41">
        <v>10</v>
      </c>
      <c r="AF16" s="42">
        <v>45925</v>
      </c>
      <c r="AG16" s="42">
        <v>45932</v>
      </c>
    </row>
    <row r="17" spans="2:43" ht="18" customHeight="1" thickBot="1" x14ac:dyDescent="0.45">
      <c r="B17" s="190"/>
      <c r="C17" s="191"/>
      <c r="D17" s="191"/>
      <c r="E17" s="191"/>
      <c r="F17" s="192"/>
      <c r="G17" s="335"/>
      <c r="H17" s="200"/>
      <c r="I17" s="200"/>
      <c r="J17" s="200"/>
      <c r="K17" s="200"/>
      <c r="L17" s="200"/>
      <c r="M17" s="200"/>
      <c r="N17" s="200"/>
      <c r="O17" s="200"/>
      <c r="P17" s="200"/>
      <c r="Q17" s="200"/>
      <c r="R17" s="200"/>
      <c r="S17" s="200"/>
      <c r="T17" s="200"/>
      <c r="U17" s="200"/>
      <c r="V17" s="200"/>
      <c r="W17" s="200"/>
      <c r="X17" s="200"/>
      <c r="Y17" s="201"/>
      <c r="Z17" s="73"/>
      <c r="AE17" s="41">
        <v>11</v>
      </c>
      <c r="AF17" s="42">
        <v>45937</v>
      </c>
      <c r="AG17" s="42">
        <v>45945</v>
      </c>
    </row>
    <row r="18" spans="2:43" ht="18" customHeight="1" x14ac:dyDescent="0.4">
      <c r="B18" s="184" t="s">
        <v>13</v>
      </c>
      <c r="C18" s="185"/>
      <c r="D18" s="185"/>
      <c r="E18" s="185"/>
      <c r="F18" s="186"/>
      <c r="G18" s="344" t="s">
        <v>14</v>
      </c>
      <c r="H18" s="345"/>
      <c r="I18" s="345"/>
      <c r="J18" s="345"/>
      <c r="K18" s="345"/>
      <c r="L18" s="345"/>
      <c r="M18" s="345"/>
      <c r="N18" s="345"/>
      <c r="O18" s="345"/>
      <c r="P18" s="345"/>
      <c r="Q18" s="345"/>
      <c r="R18" s="345"/>
      <c r="S18" s="345"/>
      <c r="T18" s="345"/>
      <c r="U18" s="345"/>
      <c r="V18" s="345"/>
      <c r="W18" s="345"/>
      <c r="X18" s="345"/>
      <c r="Y18" s="346"/>
      <c r="Z18" s="74"/>
      <c r="AA18" s="3"/>
      <c r="AE18" s="41">
        <v>12</v>
      </c>
      <c r="AF18" s="42">
        <v>45950</v>
      </c>
      <c r="AG18" s="42">
        <v>45957</v>
      </c>
    </row>
    <row r="19" spans="2:43" ht="18" customHeight="1" x14ac:dyDescent="0.4">
      <c r="B19" s="187"/>
      <c r="C19" s="188"/>
      <c r="D19" s="188"/>
      <c r="E19" s="188"/>
      <c r="F19" s="189"/>
      <c r="G19" s="196" t="s">
        <v>15</v>
      </c>
      <c r="H19" s="197"/>
      <c r="I19" s="197"/>
      <c r="J19" s="198"/>
      <c r="K19" s="193"/>
      <c r="L19" s="194"/>
      <c r="M19" s="194"/>
      <c r="N19" s="194"/>
      <c r="O19" s="194"/>
      <c r="P19" s="194"/>
      <c r="Q19" s="194"/>
      <c r="R19" s="194"/>
      <c r="S19" s="194"/>
      <c r="T19" s="194"/>
      <c r="U19" s="194"/>
      <c r="V19" s="194"/>
      <c r="W19" s="194"/>
      <c r="X19" s="194"/>
      <c r="Y19" s="195"/>
      <c r="Z19" s="73"/>
      <c r="AA19" s="3"/>
      <c r="AB19" s="3"/>
      <c r="AC19" s="3"/>
      <c r="AD19" s="3"/>
      <c r="AE19" s="41">
        <v>13</v>
      </c>
      <c r="AF19" s="42">
        <v>45960</v>
      </c>
      <c r="AG19" s="42">
        <v>45968</v>
      </c>
      <c r="AI19" s="6"/>
      <c r="AQ19" s="6"/>
    </row>
    <row r="20" spans="2:43" ht="18" customHeight="1" x14ac:dyDescent="0.4">
      <c r="B20" s="187"/>
      <c r="C20" s="188"/>
      <c r="D20" s="188"/>
      <c r="E20" s="188"/>
      <c r="F20" s="189"/>
      <c r="G20" s="275" t="s">
        <v>20</v>
      </c>
      <c r="H20" s="276"/>
      <c r="I20" s="276"/>
      <c r="J20" s="277"/>
      <c r="K20" s="193"/>
      <c r="L20" s="194"/>
      <c r="M20" s="194"/>
      <c r="N20" s="194"/>
      <c r="O20" s="194"/>
      <c r="P20" s="194"/>
      <c r="Q20" s="194"/>
      <c r="R20" s="194"/>
      <c r="S20" s="194"/>
      <c r="T20" s="194"/>
      <c r="U20" s="194"/>
      <c r="V20" s="194"/>
      <c r="W20" s="194"/>
      <c r="X20" s="194"/>
      <c r="Y20" s="195"/>
      <c r="Z20" s="73"/>
      <c r="AA20" s="3"/>
      <c r="AB20" s="3"/>
      <c r="AC20" s="3"/>
      <c r="AD20" s="3"/>
      <c r="AE20" s="41">
        <v>14</v>
      </c>
      <c r="AF20" s="42">
        <v>45973</v>
      </c>
      <c r="AG20" s="42">
        <v>45980</v>
      </c>
      <c r="AI20" s="6"/>
      <c r="AQ20" s="6"/>
    </row>
    <row r="21" spans="2:43" ht="18" customHeight="1" x14ac:dyDescent="0.4">
      <c r="B21" s="187"/>
      <c r="C21" s="188"/>
      <c r="D21" s="188"/>
      <c r="E21" s="188"/>
      <c r="F21" s="189"/>
      <c r="G21" s="202" t="s">
        <v>16</v>
      </c>
      <c r="H21" s="203"/>
      <c r="I21" s="203"/>
      <c r="J21" s="204"/>
      <c r="K21" s="215" t="s">
        <v>7</v>
      </c>
      <c r="L21" s="216"/>
      <c r="M21" s="193"/>
      <c r="N21" s="194"/>
      <c r="O21" s="194"/>
      <c r="P21" s="194"/>
      <c r="Q21" s="217"/>
      <c r="R21" s="215" t="s">
        <v>8</v>
      </c>
      <c r="S21" s="216"/>
      <c r="T21" s="193"/>
      <c r="U21" s="194"/>
      <c r="V21" s="194"/>
      <c r="W21" s="194"/>
      <c r="X21" s="194"/>
      <c r="Y21" s="195"/>
      <c r="Z21" s="73"/>
      <c r="AA21" s="3"/>
      <c r="AB21" s="3"/>
      <c r="AC21" s="3"/>
      <c r="AD21" s="3"/>
      <c r="AE21" s="41">
        <v>15</v>
      </c>
      <c r="AF21" s="42">
        <v>45986</v>
      </c>
      <c r="AG21" s="42">
        <v>45993</v>
      </c>
      <c r="AI21" s="6"/>
      <c r="AQ21" s="6"/>
    </row>
    <row r="22" spans="2:43" ht="18" customHeight="1" x14ac:dyDescent="0.4">
      <c r="B22" s="187"/>
      <c r="C22" s="188"/>
      <c r="D22" s="188"/>
      <c r="E22" s="188"/>
      <c r="F22" s="189"/>
      <c r="G22" s="218"/>
      <c r="H22" s="219"/>
      <c r="I22" s="219"/>
      <c r="J22" s="220"/>
      <c r="K22" s="215" t="s">
        <v>9</v>
      </c>
      <c r="L22" s="216"/>
      <c r="M22" s="193"/>
      <c r="N22" s="194"/>
      <c r="O22" s="194"/>
      <c r="P22" s="194"/>
      <c r="Q22" s="194"/>
      <c r="R22" s="194"/>
      <c r="S22" s="194"/>
      <c r="T22" s="194"/>
      <c r="U22" s="194"/>
      <c r="V22" s="194"/>
      <c r="W22" s="194"/>
      <c r="X22" s="194"/>
      <c r="Y22" s="195"/>
      <c r="Z22" s="73"/>
      <c r="AE22" s="41">
        <v>16</v>
      </c>
      <c r="AF22" s="42">
        <v>45996</v>
      </c>
      <c r="AG22" s="42">
        <v>46003</v>
      </c>
    </row>
    <row r="23" spans="2:43" ht="18" customHeight="1" x14ac:dyDescent="0.4">
      <c r="B23" s="187"/>
      <c r="C23" s="188"/>
      <c r="D23" s="188"/>
      <c r="E23" s="188"/>
      <c r="F23" s="189"/>
      <c r="G23" s="202" t="s">
        <v>17</v>
      </c>
      <c r="H23" s="203"/>
      <c r="I23" s="203"/>
      <c r="J23" s="204"/>
      <c r="K23" s="18" t="s">
        <v>18</v>
      </c>
      <c r="L23" s="352"/>
      <c r="M23" s="352"/>
      <c r="N23" s="352"/>
      <c r="O23" s="23"/>
      <c r="P23" s="23"/>
      <c r="Q23" s="23"/>
      <c r="R23" s="23"/>
      <c r="S23" s="23"/>
      <c r="T23" s="23"/>
      <c r="U23" s="23"/>
      <c r="V23" s="23"/>
      <c r="W23" s="23"/>
      <c r="X23" s="23"/>
      <c r="Y23" s="24"/>
      <c r="AE23" s="41">
        <v>17</v>
      </c>
      <c r="AF23" s="42">
        <v>46008</v>
      </c>
      <c r="AG23" s="42">
        <v>46015</v>
      </c>
    </row>
    <row r="24" spans="2:43" ht="18" customHeight="1" thickBot="1" x14ac:dyDescent="0.45">
      <c r="B24" s="190"/>
      <c r="C24" s="191"/>
      <c r="D24" s="191"/>
      <c r="E24" s="191"/>
      <c r="F24" s="192"/>
      <c r="G24" s="205"/>
      <c r="H24" s="206"/>
      <c r="I24" s="206"/>
      <c r="J24" s="207"/>
      <c r="K24" s="349"/>
      <c r="L24" s="350"/>
      <c r="M24" s="350"/>
      <c r="N24" s="350"/>
      <c r="O24" s="350"/>
      <c r="P24" s="350"/>
      <c r="Q24" s="350"/>
      <c r="R24" s="350"/>
      <c r="S24" s="350"/>
      <c r="T24" s="350"/>
      <c r="U24" s="350"/>
      <c r="V24" s="350"/>
      <c r="W24" s="350"/>
      <c r="X24" s="350"/>
      <c r="Y24" s="351"/>
      <c r="Z24" s="75"/>
      <c r="AE24" s="41">
        <v>18</v>
      </c>
      <c r="AF24" s="42">
        <v>46030</v>
      </c>
      <c r="AG24" s="42">
        <v>46038</v>
      </c>
    </row>
    <row r="25" spans="2:43" ht="18" customHeight="1" x14ac:dyDescent="0.4">
      <c r="B25" s="184" t="s">
        <v>19</v>
      </c>
      <c r="C25" s="185"/>
      <c r="D25" s="185"/>
      <c r="E25" s="185"/>
      <c r="F25" s="186"/>
      <c r="G25" s="221" t="s">
        <v>97</v>
      </c>
      <c r="H25" s="222"/>
      <c r="I25" s="222"/>
      <c r="J25" s="222"/>
      <c r="K25" s="222"/>
      <c r="L25" s="222"/>
      <c r="M25" s="222"/>
      <c r="N25" s="222"/>
      <c r="O25" s="222"/>
      <c r="P25" s="222"/>
      <c r="Q25" s="222"/>
      <c r="R25" s="222"/>
      <c r="S25" s="222"/>
      <c r="T25" s="222"/>
      <c r="U25" s="222"/>
      <c r="V25" s="222"/>
      <c r="W25" s="222"/>
      <c r="X25" s="222"/>
      <c r="Y25" s="223"/>
      <c r="Z25" s="76"/>
      <c r="AA25" s="10"/>
      <c r="AB25" s="330" t="s">
        <v>23</v>
      </c>
      <c r="AC25" s="331"/>
      <c r="AE25" s="41">
        <v>19</v>
      </c>
      <c r="AF25" s="42">
        <v>46043</v>
      </c>
      <c r="AG25" s="42">
        <v>46050</v>
      </c>
    </row>
    <row r="26" spans="2:43" ht="18" customHeight="1" x14ac:dyDescent="0.4">
      <c r="B26" s="187"/>
      <c r="C26" s="188"/>
      <c r="D26" s="188"/>
      <c r="E26" s="188"/>
      <c r="F26" s="189"/>
      <c r="G26" s="196" t="s">
        <v>15</v>
      </c>
      <c r="H26" s="197"/>
      <c r="I26" s="197"/>
      <c r="J26" s="198"/>
      <c r="K26" s="193"/>
      <c r="L26" s="194"/>
      <c r="M26" s="194"/>
      <c r="N26" s="194"/>
      <c r="O26" s="194"/>
      <c r="P26" s="194"/>
      <c r="Q26" s="194"/>
      <c r="R26" s="194"/>
      <c r="S26" s="194"/>
      <c r="T26" s="194"/>
      <c r="U26" s="194"/>
      <c r="V26" s="194"/>
      <c r="W26" s="194"/>
      <c r="X26" s="194"/>
      <c r="Y26" s="195"/>
      <c r="Z26" s="73"/>
      <c r="AA26" s="328" t="s">
        <v>174</v>
      </c>
      <c r="AB26" s="328" t="s">
        <v>39</v>
      </c>
      <c r="AC26" s="328" t="s">
        <v>40</v>
      </c>
      <c r="AE26" s="41">
        <v>20</v>
      </c>
      <c r="AF26" s="42">
        <v>46055</v>
      </c>
      <c r="AG26" s="42">
        <v>46062</v>
      </c>
    </row>
    <row r="27" spans="2:43" ht="18" customHeight="1" thickBot="1" x14ac:dyDescent="0.45">
      <c r="B27" s="187"/>
      <c r="C27" s="188"/>
      <c r="D27" s="188"/>
      <c r="E27" s="188"/>
      <c r="F27" s="189"/>
      <c r="G27" s="196" t="s">
        <v>43</v>
      </c>
      <c r="H27" s="197"/>
      <c r="I27" s="197"/>
      <c r="J27" s="198"/>
      <c r="K27" s="193"/>
      <c r="L27" s="194"/>
      <c r="M27" s="194"/>
      <c r="N27" s="194"/>
      <c r="O27" s="194"/>
      <c r="P27" s="194"/>
      <c r="Q27" s="194"/>
      <c r="R27" s="194"/>
      <c r="S27" s="194"/>
      <c r="T27" s="194"/>
      <c r="U27" s="194"/>
      <c r="V27" s="194"/>
      <c r="W27" s="194"/>
      <c r="X27" s="194"/>
      <c r="Y27" s="195"/>
      <c r="Z27" s="73"/>
      <c r="AA27" s="329"/>
      <c r="AB27" s="329"/>
      <c r="AC27" s="329"/>
      <c r="AE27" s="41">
        <v>21</v>
      </c>
      <c r="AF27" s="42">
        <v>46065</v>
      </c>
      <c r="AG27" s="42">
        <v>46072</v>
      </c>
    </row>
    <row r="28" spans="2:43" ht="18" customHeight="1" thickTop="1" x14ac:dyDescent="0.4">
      <c r="B28" s="187"/>
      <c r="C28" s="188"/>
      <c r="D28" s="188"/>
      <c r="E28" s="188"/>
      <c r="F28" s="189"/>
      <c r="G28" s="202" t="s">
        <v>16</v>
      </c>
      <c r="H28" s="203"/>
      <c r="I28" s="203"/>
      <c r="J28" s="204"/>
      <c r="K28" s="215" t="s">
        <v>7</v>
      </c>
      <c r="L28" s="216"/>
      <c r="M28" s="193"/>
      <c r="N28" s="194"/>
      <c r="O28" s="194"/>
      <c r="P28" s="194"/>
      <c r="Q28" s="217"/>
      <c r="R28" s="215" t="s">
        <v>8</v>
      </c>
      <c r="S28" s="216"/>
      <c r="T28" s="193"/>
      <c r="U28" s="194"/>
      <c r="V28" s="194"/>
      <c r="W28" s="194"/>
      <c r="X28" s="194"/>
      <c r="Y28" s="195"/>
      <c r="Z28" s="73"/>
      <c r="AA28" s="138" t="s">
        <v>183</v>
      </c>
      <c r="AB28" s="87">
        <v>125000</v>
      </c>
      <c r="AC28" s="87">
        <v>165000</v>
      </c>
      <c r="AE28" s="132"/>
      <c r="AF28" s="133"/>
      <c r="AG28" s="133"/>
    </row>
    <row r="29" spans="2:43" ht="18" customHeight="1" x14ac:dyDescent="0.4">
      <c r="B29" s="187"/>
      <c r="C29" s="188"/>
      <c r="D29" s="188"/>
      <c r="E29" s="188"/>
      <c r="F29" s="189"/>
      <c r="G29" s="218"/>
      <c r="H29" s="219"/>
      <c r="I29" s="219"/>
      <c r="J29" s="220"/>
      <c r="K29" s="215" t="s">
        <v>9</v>
      </c>
      <c r="L29" s="216"/>
      <c r="M29" s="193"/>
      <c r="N29" s="194"/>
      <c r="O29" s="194"/>
      <c r="P29" s="194"/>
      <c r="Q29" s="194"/>
      <c r="R29" s="194"/>
      <c r="S29" s="194"/>
      <c r="T29" s="194"/>
      <c r="U29" s="194"/>
      <c r="V29" s="194"/>
      <c r="W29" s="194"/>
      <c r="X29" s="194"/>
      <c r="Y29" s="195"/>
      <c r="Z29" s="73"/>
      <c r="AA29" s="139" t="s">
        <v>184</v>
      </c>
      <c r="AB29" s="81">
        <v>70000</v>
      </c>
      <c r="AC29" s="81">
        <v>90000</v>
      </c>
      <c r="AE29" s="31"/>
      <c r="AF29" s="59"/>
      <c r="AG29" s="59"/>
    </row>
    <row r="30" spans="2:43" ht="18" customHeight="1" x14ac:dyDescent="0.4">
      <c r="B30" s="187"/>
      <c r="C30" s="188"/>
      <c r="D30" s="188"/>
      <c r="E30" s="188"/>
      <c r="F30" s="189"/>
      <c r="G30" s="202" t="s">
        <v>17</v>
      </c>
      <c r="H30" s="203"/>
      <c r="I30" s="203"/>
      <c r="J30" s="204"/>
      <c r="K30" s="19" t="s">
        <v>18</v>
      </c>
      <c r="L30" s="214"/>
      <c r="M30" s="214"/>
      <c r="N30" s="214"/>
      <c r="Y30" s="22"/>
      <c r="AA30" s="139" t="s">
        <v>185</v>
      </c>
      <c r="AB30" s="81">
        <v>70000</v>
      </c>
      <c r="AC30" s="81">
        <v>90000</v>
      </c>
      <c r="AD30" s="6"/>
      <c r="AE30" s="31"/>
      <c r="AF30" s="59"/>
      <c r="AG30" s="59"/>
    </row>
    <row r="31" spans="2:43" ht="18" customHeight="1" thickBot="1" x14ac:dyDescent="0.45">
      <c r="B31" s="190"/>
      <c r="C31" s="191"/>
      <c r="D31" s="191"/>
      <c r="E31" s="191"/>
      <c r="F31" s="192"/>
      <c r="G31" s="205"/>
      <c r="H31" s="206"/>
      <c r="I31" s="206"/>
      <c r="J31" s="207"/>
      <c r="K31" s="199"/>
      <c r="L31" s="200"/>
      <c r="M31" s="200"/>
      <c r="N31" s="200"/>
      <c r="O31" s="200"/>
      <c r="P31" s="200"/>
      <c r="Q31" s="200"/>
      <c r="R31" s="200"/>
      <c r="S31" s="200"/>
      <c r="T31" s="200"/>
      <c r="U31" s="200"/>
      <c r="V31" s="200"/>
      <c r="W31" s="200"/>
      <c r="X31" s="200"/>
      <c r="Y31" s="201"/>
      <c r="Z31" s="73"/>
      <c r="AA31" s="140" t="s">
        <v>186</v>
      </c>
      <c r="AB31" s="109">
        <v>70000</v>
      </c>
      <c r="AC31" s="109">
        <v>90000</v>
      </c>
      <c r="AD31" s="86"/>
      <c r="AE31" s="31"/>
      <c r="AF31" s="59"/>
      <c r="AG31" s="59"/>
    </row>
    <row r="32" spans="2:43" ht="20.100000000000001" customHeight="1" x14ac:dyDescent="0.4">
      <c r="B32" s="184" t="s">
        <v>21</v>
      </c>
      <c r="C32" s="185"/>
      <c r="D32" s="185"/>
      <c r="E32" s="185"/>
      <c r="F32" s="186"/>
      <c r="G32" s="208"/>
      <c r="H32" s="209"/>
      <c r="I32" s="209"/>
      <c r="J32" s="209"/>
      <c r="K32" s="209"/>
      <c r="L32" s="209"/>
      <c r="M32" s="209"/>
      <c r="N32" s="209"/>
      <c r="O32" s="209"/>
      <c r="P32" s="209"/>
      <c r="Q32" s="209"/>
      <c r="R32" s="209"/>
      <c r="S32" s="209"/>
      <c r="T32" s="209"/>
      <c r="U32" s="209"/>
      <c r="V32" s="209"/>
      <c r="W32" s="209"/>
      <c r="X32" s="209"/>
      <c r="Y32" s="210"/>
      <c r="Z32" s="77"/>
      <c r="AA32" s="141"/>
      <c r="AB32" s="142"/>
      <c r="AC32" s="142"/>
      <c r="AD32" s="86"/>
      <c r="AE32" s="31"/>
      <c r="AF32" s="59"/>
      <c r="AG32" s="59"/>
    </row>
    <row r="33" spans="2:48" ht="20.100000000000001" customHeight="1" thickBot="1" x14ac:dyDescent="0.45">
      <c r="B33" s="190"/>
      <c r="C33" s="191"/>
      <c r="D33" s="191"/>
      <c r="E33" s="191"/>
      <c r="F33" s="192"/>
      <c r="G33" s="211"/>
      <c r="H33" s="212"/>
      <c r="I33" s="212"/>
      <c r="J33" s="212"/>
      <c r="K33" s="212"/>
      <c r="L33" s="212"/>
      <c r="M33" s="212"/>
      <c r="N33" s="212"/>
      <c r="O33" s="212"/>
      <c r="P33" s="212"/>
      <c r="Q33" s="212"/>
      <c r="R33" s="212"/>
      <c r="S33" s="212"/>
      <c r="T33" s="212"/>
      <c r="U33" s="212"/>
      <c r="V33" s="212"/>
      <c r="W33" s="212"/>
      <c r="X33" s="212"/>
      <c r="Y33" s="213"/>
      <c r="Z33" s="77"/>
      <c r="AA33" s="99"/>
      <c r="AB33" s="95"/>
      <c r="AC33" s="95"/>
      <c r="AD33" s="86"/>
      <c r="AE33" s="6"/>
      <c r="AF33" s="6"/>
      <c r="AG33" s="6"/>
    </row>
    <row r="34" spans="2:48" ht="5.0999999999999996" customHeight="1" x14ac:dyDescent="0.4">
      <c r="B34" s="93"/>
      <c r="C34" s="93"/>
      <c r="D34" s="93"/>
      <c r="E34" s="93"/>
      <c r="F34" s="93"/>
      <c r="G34" s="92"/>
      <c r="H34" s="92"/>
      <c r="I34" s="92"/>
      <c r="J34" s="92"/>
      <c r="K34" s="92"/>
      <c r="L34" s="92"/>
      <c r="M34" s="92"/>
      <c r="N34" s="92"/>
      <c r="O34" s="92"/>
      <c r="P34" s="92"/>
      <c r="Q34" s="92"/>
      <c r="R34" s="92"/>
      <c r="S34" s="92"/>
      <c r="T34" s="92"/>
      <c r="U34" s="92"/>
      <c r="V34" s="92"/>
      <c r="W34" s="92"/>
      <c r="X34" s="92"/>
      <c r="Y34" s="92"/>
      <c r="Z34" s="77"/>
      <c r="AA34" s="86"/>
      <c r="AB34" s="86"/>
      <c r="AC34" s="86"/>
      <c r="AD34" s="86"/>
      <c r="AE34" s="6"/>
      <c r="AF34" s="6"/>
      <c r="AG34" s="6"/>
    </row>
    <row r="35" spans="2:48" ht="15" customHeight="1" x14ac:dyDescent="0.4">
      <c r="B35" s="137" t="s">
        <v>146</v>
      </c>
      <c r="C35" s="94"/>
      <c r="D35" s="94"/>
      <c r="E35" s="94"/>
      <c r="F35" s="94"/>
      <c r="G35" s="94"/>
      <c r="H35" s="94"/>
      <c r="I35" s="94"/>
      <c r="J35" s="94"/>
      <c r="K35" s="94"/>
      <c r="L35" s="94"/>
      <c r="M35" s="94"/>
      <c r="N35" s="94"/>
      <c r="O35" s="94"/>
      <c r="P35" s="94"/>
      <c r="Q35" s="94"/>
      <c r="R35" s="94"/>
      <c r="S35" s="94"/>
      <c r="T35" s="94"/>
      <c r="U35" s="94"/>
      <c r="V35" s="94"/>
      <c r="W35" s="94"/>
      <c r="X35" s="94"/>
      <c r="Y35" s="94"/>
      <c r="Z35" s="77"/>
      <c r="AA35" s="86"/>
      <c r="AB35" s="86"/>
      <c r="AC35" s="86"/>
      <c r="AD35" s="86"/>
      <c r="AE35" s="6"/>
      <c r="AF35" s="6"/>
      <c r="AG35" s="6"/>
    </row>
    <row r="36" spans="2:48" ht="15" customHeight="1" x14ac:dyDescent="0.4">
      <c r="B36" s="136" t="s">
        <v>182</v>
      </c>
      <c r="C36" s="94"/>
      <c r="D36" s="94"/>
      <c r="E36" s="94"/>
      <c r="F36" s="94"/>
      <c r="G36" s="94"/>
      <c r="H36" s="94"/>
      <c r="I36" s="94"/>
      <c r="J36" s="94"/>
      <c r="K36" s="94"/>
      <c r="L36" s="94"/>
      <c r="M36" s="94"/>
      <c r="N36" s="94"/>
      <c r="O36" s="94"/>
      <c r="P36" s="94"/>
      <c r="Q36" s="94"/>
      <c r="R36" s="94"/>
      <c r="S36" s="94"/>
      <c r="T36" s="94"/>
      <c r="U36" s="94"/>
      <c r="V36" s="94"/>
      <c r="W36" s="94"/>
      <c r="X36" s="94"/>
      <c r="Y36" s="94"/>
      <c r="Z36" s="77"/>
      <c r="AA36" s="86"/>
      <c r="AB36" s="86"/>
      <c r="AC36" s="86"/>
      <c r="AD36" s="86"/>
      <c r="AE36" s="6"/>
      <c r="AF36" s="6"/>
      <c r="AG36" s="6"/>
    </row>
    <row r="37" spans="2:48" ht="15" customHeight="1" thickBot="1" x14ac:dyDescent="0.45">
      <c r="B37" s="136" t="s">
        <v>200</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77"/>
      <c r="AA37" s="86"/>
      <c r="AB37" s="86"/>
      <c r="AC37" s="86"/>
      <c r="AD37" s="86"/>
      <c r="AE37" s="6"/>
      <c r="AF37" s="6"/>
      <c r="AG37" s="6"/>
    </row>
    <row r="38" spans="2:48" ht="15" customHeight="1" x14ac:dyDescent="0.4">
      <c r="B38" s="178" t="s">
        <v>99</v>
      </c>
      <c r="C38" s="179"/>
      <c r="D38" s="179"/>
      <c r="E38" s="179"/>
      <c r="F38" s="179"/>
      <c r="G38" s="179"/>
      <c r="H38" s="179"/>
      <c r="I38" s="179"/>
      <c r="J38" s="179"/>
      <c r="K38" s="179"/>
      <c r="L38" s="179"/>
      <c r="M38" s="179"/>
      <c r="N38" s="179"/>
      <c r="O38" s="180"/>
      <c r="P38" s="110" t="s">
        <v>101</v>
      </c>
      <c r="Q38" s="102"/>
      <c r="R38" s="100"/>
      <c r="S38" s="100"/>
      <c r="T38" s="100"/>
      <c r="U38" s="101"/>
      <c r="V38" s="163" t="s">
        <v>22</v>
      </c>
      <c r="W38" s="163"/>
      <c r="X38" s="163"/>
      <c r="Y38" s="164"/>
      <c r="Z38" s="7"/>
      <c r="AD38" s="98"/>
      <c r="AE38" s="115"/>
      <c r="AU38" s="2"/>
      <c r="AV38" s="2"/>
    </row>
    <row r="39" spans="2:48" ht="15" customHeight="1" thickBot="1" x14ac:dyDescent="0.45">
      <c r="B39" s="181"/>
      <c r="C39" s="182"/>
      <c r="D39" s="182"/>
      <c r="E39" s="182"/>
      <c r="F39" s="182"/>
      <c r="G39" s="182"/>
      <c r="H39" s="182"/>
      <c r="I39" s="182"/>
      <c r="J39" s="182"/>
      <c r="K39" s="182"/>
      <c r="L39" s="182"/>
      <c r="M39" s="182"/>
      <c r="N39" s="182"/>
      <c r="O39" s="183"/>
      <c r="P39" s="125" t="s">
        <v>100</v>
      </c>
      <c r="Q39" s="126"/>
      <c r="R39" s="127"/>
      <c r="S39" s="127"/>
      <c r="T39" s="127"/>
      <c r="U39" s="128"/>
      <c r="V39" s="165"/>
      <c r="W39" s="165"/>
      <c r="X39" s="165"/>
      <c r="Y39" s="166"/>
      <c r="Z39" s="7"/>
      <c r="AD39" s="98"/>
      <c r="AE39" s="115"/>
      <c r="AU39" s="2"/>
      <c r="AV39" s="2"/>
    </row>
    <row r="40" spans="2:48" ht="20.100000000000001" customHeight="1" x14ac:dyDescent="0.4">
      <c r="B40" s="262" t="s">
        <v>180</v>
      </c>
      <c r="C40" s="263"/>
      <c r="D40" s="263"/>
      <c r="E40" s="263"/>
      <c r="F40" s="263"/>
      <c r="G40" s="263"/>
      <c r="H40" s="263"/>
      <c r="I40" s="263"/>
      <c r="J40" s="263"/>
      <c r="K40" s="263"/>
      <c r="L40" s="263"/>
      <c r="M40" s="263"/>
      <c r="N40" s="263"/>
      <c r="O40" s="264"/>
      <c r="P40" s="167"/>
      <c r="Q40" s="168"/>
      <c r="R40" s="168"/>
      <c r="S40" s="168"/>
      <c r="T40" s="168"/>
      <c r="U40" s="169"/>
      <c r="V40" s="347" t="str">
        <f>IF(P40="","",IF(AND(AA10=TRUE,AA12=TRUE),"",IF(AA10=TRUE,VLOOKUP(P40,料金表,2,FALSE),IF(AA12=TRUE,VLOOKUP(P40,料金表,3,FALSE),""))))</f>
        <v/>
      </c>
      <c r="W40" s="347"/>
      <c r="X40" s="347"/>
      <c r="Y40" s="348"/>
      <c r="Z40" s="78"/>
      <c r="AA40" s="2" t="s">
        <v>187</v>
      </c>
      <c r="AD40" s="95"/>
      <c r="AE40" s="112"/>
      <c r="AF40" s="113"/>
      <c r="AG40" s="113"/>
      <c r="AH40" s="113"/>
      <c r="AI40" s="113"/>
      <c r="AJ40" s="113"/>
      <c r="AU40" s="2"/>
      <c r="AV40" s="2"/>
    </row>
    <row r="41" spans="2:48" ht="20.100000000000001" customHeight="1" x14ac:dyDescent="0.4">
      <c r="B41" s="265"/>
      <c r="C41" s="266"/>
      <c r="D41" s="266"/>
      <c r="E41" s="266"/>
      <c r="F41" s="266"/>
      <c r="G41" s="266"/>
      <c r="H41" s="266"/>
      <c r="I41" s="266"/>
      <c r="J41" s="266"/>
      <c r="K41" s="266"/>
      <c r="L41" s="266"/>
      <c r="M41" s="266"/>
      <c r="N41" s="266"/>
      <c r="O41" s="267"/>
      <c r="P41" s="170"/>
      <c r="Q41" s="171"/>
      <c r="R41" s="171"/>
      <c r="S41" s="171"/>
      <c r="T41" s="171"/>
      <c r="U41" s="172"/>
      <c r="V41" s="260" t="str">
        <f>IF(P41="","",IF(AND($AA$10=TRUE,$AA$12=TRUE),"",IF($AA$10=TRUE,VLOOKUP(P41,料金表,2,FALSE),IF($AA$12=TRUE,VLOOKUP(P41,料金表,3,FALSE),""))))</f>
        <v/>
      </c>
      <c r="W41" s="260"/>
      <c r="X41" s="260"/>
      <c r="Y41" s="261"/>
      <c r="Z41" s="78"/>
      <c r="AA41" s="2" t="str">
        <f>IF($P$40="","",IF($P$40=$AA$28,$AA$29,$AA$32))</f>
        <v/>
      </c>
      <c r="AD41" s="95"/>
      <c r="AU41" s="2"/>
      <c r="AV41" s="2"/>
    </row>
    <row r="42" spans="2:48" ht="20.100000000000001" customHeight="1" x14ac:dyDescent="0.4">
      <c r="B42" s="265"/>
      <c r="C42" s="266"/>
      <c r="D42" s="266"/>
      <c r="E42" s="266"/>
      <c r="F42" s="266"/>
      <c r="G42" s="266"/>
      <c r="H42" s="266"/>
      <c r="I42" s="266"/>
      <c r="J42" s="266"/>
      <c r="K42" s="266"/>
      <c r="L42" s="266"/>
      <c r="M42" s="266"/>
      <c r="N42" s="266"/>
      <c r="O42" s="267"/>
      <c r="P42" s="170"/>
      <c r="Q42" s="171"/>
      <c r="R42" s="171"/>
      <c r="S42" s="171"/>
      <c r="T42" s="171"/>
      <c r="U42" s="172"/>
      <c r="V42" s="260" t="str">
        <f>IF(P42="","",IF(AND($AA$10=TRUE,$AA$12=TRUE),"",IF($AA$10=TRUE,VLOOKUP(P42,料金表,2,FALSE),IF($AA$12=TRUE,VLOOKUP(P42,料金表,3,FALSE),""))))</f>
        <v/>
      </c>
      <c r="W42" s="260"/>
      <c r="X42" s="260"/>
      <c r="Y42" s="261"/>
      <c r="Z42" s="78"/>
      <c r="AA42" s="2" t="str">
        <f>IF($P$41="","",IF($P$41=$AA$29,$AA$30,AA32))</f>
        <v/>
      </c>
      <c r="AD42" s="95"/>
      <c r="AU42" s="2"/>
      <c r="AV42" s="2"/>
    </row>
    <row r="43" spans="2:48" ht="20.100000000000001" customHeight="1" thickBot="1" x14ac:dyDescent="0.45">
      <c r="B43" s="268"/>
      <c r="C43" s="269"/>
      <c r="D43" s="269"/>
      <c r="E43" s="269"/>
      <c r="F43" s="269"/>
      <c r="G43" s="269"/>
      <c r="H43" s="269"/>
      <c r="I43" s="269"/>
      <c r="J43" s="269"/>
      <c r="K43" s="269"/>
      <c r="L43" s="269"/>
      <c r="M43" s="269"/>
      <c r="N43" s="269"/>
      <c r="O43" s="270"/>
      <c r="P43" s="173"/>
      <c r="Q43" s="174"/>
      <c r="R43" s="174"/>
      <c r="S43" s="174"/>
      <c r="T43" s="174"/>
      <c r="U43" s="175"/>
      <c r="V43" s="176" t="str">
        <f>IF(P43="","",IF(AND($AA$10=TRUE,$AA$12=TRUE),"",IF($AA$10=TRUE,VLOOKUP(P43,料金表,2,FALSE),IF($AA$12=TRUE,VLOOKUP(P43,料金表,3,FALSE),""))))</f>
        <v/>
      </c>
      <c r="W43" s="176"/>
      <c r="X43" s="176"/>
      <c r="Y43" s="177"/>
      <c r="Z43" s="78"/>
      <c r="AA43" s="2" t="str">
        <f>IF($P$42="","",IF($P$42=$AA$30,$AA$31,AA33))</f>
        <v/>
      </c>
      <c r="AU43" s="2"/>
      <c r="AV43" s="2"/>
    </row>
    <row r="44" spans="2:48" ht="18" customHeight="1" thickTop="1" x14ac:dyDescent="0.4">
      <c r="B44" s="158" t="s">
        <v>138</v>
      </c>
      <c r="C44" s="154"/>
      <c r="D44" s="154"/>
      <c r="E44" s="154"/>
      <c r="F44" s="154"/>
      <c r="G44" s="154"/>
      <c r="H44" s="154"/>
      <c r="I44" s="154"/>
      <c r="J44" s="154"/>
      <c r="K44" s="154"/>
      <c r="L44" s="154"/>
      <c r="M44" s="154"/>
      <c r="N44" s="154"/>
      <c r="O44" s="154"/>
      <c r="P44" s="154"/>
      <c r="Q44" s="154"/>
      <c r="R44" s="154"/>
      <c r="S44" s="154"/>
      <c r="T44" s="154"/>
      <c r="U44" s="159"/>
      <c r="V44" s="154">
        <f>IF(ISBLANK(V40),"",SUM(V40:V43))</f>
        <v>0</v>
      </c>
      <c r="W44" s="154"/>
      <c r="X44" s="154"/>
      <c r="Y44" s="155"/>
      <c r="Z44" s="79"/>
      <c r="AA44" s="124"/>
      <c r="AH44" s="9"/>
      <c r="AS44" s="6"/>
      <c r="AT44" s="6"/>
    </row>
    <row r="45" spans="2:48" ht="18" customHeight="1" thickBot="1" x14ac:dyDescent="0.45">
      <c r="B45" s="160" t="s">
        <v>143</v>
      </c>
      <c r="C45" s="161"/>
      <c r="D45" s="161"/>
      <c r="E45" s="161"/>
      <c r="F45" s="161"/>
      <c r="G45" s="161"/>
      <c r="H45" s="161"/>
      <c r="I45" s="161"/>
      <c r="J45" s="161"/>
      <c r="K45" s="161"/>
      <c r="L45" s="161"/>
      <c r="M45" s="161"/>
      <c r="N45" s="161"/>
      <c r="O45" s="161"/>
      <c r="P45" s="161"/>
      <c r="Q45" s="161"/>
      <c r="R45" s="161"/>
      <c r="S45" s="161"/>
      <c r="T45" s="161"/>
      <c r="U45" s="162"/>
      <c r="V45" s="156">
        <f>IF(V44="","",V44*1.1)</f>
        <v>0</v>
      </c>
      <c r="W45" s="156"/>
      <c r="X45" s="156"/>
      <c r="Y45" s="157"/>
      <c r="Z45" s="79"/>
    </row>
    <row r="46" spans="2:48" s="11" customFormat="1" ht="5.0999999999999996" customHeight="1" x14ac:dyDescent="0.4">
      <c r="C46" s="12"/>
      <c r="D46" s="12"/>
      <c r="E46" s="12"/>
      <c r="F46" s="12"/>
      <c r="G46" s="12"/>
      <c r="H46" s="13"/>
      <c r="I46" s="13"/>
      <c r="J46" s="13"/>
      <c r="K46" s="13"/>
      <c r="L46" s="13"/>
      <c r="M46" s="13"/>
      <c r="N46" s="13"/>
      <c r="O46" s="13"/>
      <c r="P46" s="13"/>
      <c r="Q46" s="13"/>
      <c r="R46" s="12"/>
      <c r="S46" s="12"/>
      <c r="T46" s="12"/>
      <c r="U46" s="12"/>
      <c r="V46" s="12"/>
      <c r="W46" s="12"/>
      <c r="X46" s="12"/>
      <c r="Y46" s="12"/>
      <c r="Z46" s="12"/>
      <c r="AA46" s="99"/>
      <c r="AB46" s="96"/>
      <c r="AC46" s="96"/>
      <c r="AH46" s="6"/>
      <c r="AI46" s="14"/>
      <c r="AJ46" s="14"/>
      <c r="AK46" s="14"/>
      <c r="AL46" s="14"/>
      <c r="AM46" s="14"/>
      <c r="AN46" s="14"/>
      <c r="AO46" s="14"/>
      <c r="AP46" s="14"/>
      <c r="AQ46" s="14"/>
      <c r="AR46" s="14"/>
      <c r="AS46" s="14"/>
      <c r="AT46" s="14"/>
    </row>
    <row r="47" spans="2:48" ht="12.95" customHeight="1" x14ac:dyDescent="0.4">
      <c r="B47" s="230" t="s">
        <v>37</v>
      </c>
      <c r="C47" s="231"/>
      <c r="D47" s="231"/>
      <c r="E47" s="231"/>
      <c r="F47" s="231"/>
      <c r="G47" s="231"/>
      <c r="H47" s="231"/>
      <c r="I47" s="231"/>
      <c r="J47" s="231"/>
      <c r="K47" s="231"/>
      <c r="L47" s="231"/>
      <c r="M47" s="231"/>
      <c r="N47" s="231"/>
      <c r="O47" s="231"/>
      <c r="P47" s="231"/>
      <c r="Q47" s="231"/>
      <c r="R47" s="231"/>
      <c r="S47" s="231"/>
      <c r="T47" s="231"/>
      <c r="U47" s="231"/>
      <c r="V47" s="231"/>
      <c r="W47" s="231"/>
      <c r="X47" s="231"/>
      <c r="Y47" s="232"/>
      <c r="Z47" s="80"/>
      <c r="AA47" s="89"/>
      <c r="AB47" s="89"/>
      <c r="AC47" s="89"/>
      <c r="AH47" s="6"/>
    </row>
    <row r="48" spans="2:48" ht="12.95" customHeight="1" x14ac:dyDescent="0.25">
      <c r="B48" s="224" t="s">
        <v>47</v>
      </c>
      <c r="C48" s="225"/>
      <c r="D48" s="225"/>
      <c r="E48" s="225"/>
      <c r="F48" s="225"/>
      <c r="G48" s="225"/>
      <c r="H48" s="225"/>
      <c r="I48" s="225"/>
      <c r="J48" s="225"/>
      <c r="K48" s="225"/>
      <c r="L48" s="225"/>
      <c r="M48" s="225"/>
      <c r="N48" s="225"/>
      <c r="O48" s="225"/>
      <c r="P48" s="225"/>
      <c r="Q48" s="225"/>
      <c r="R48" s="225"/>
      <c r="S48" s="225"/>
      <c r="T48" s="225"/>
      <c r="U48" s="225"/>
      <c r="V48" s="225"/>
      <c r="W48" s="225"/>
      <c r="X48" s="225"/>
      <c r="Y48" s="226"/>
      <c r="Z48" s="61"/>
      <c r="AA48" s="89"/>
      <c r="AB48" s="89"/>
      <c r="AC48" s="89"/>
      <c r="AD48" s="89"/>
      <c r="AF48" s="114"/>
    </row>
    <row r="49" spans="2:46" ht="12.95" customHeight="1" x14ac:dyDescent="0.4">
      <c r="B49" s="227" t="s">
        <v>75</v>
      </c>
      <c r="C49" s="228"/>
      <c r="D49" s="228"/>
      <c r="E49" s="228"/>
      <c r="F49" s="228"/>
      <c r="G49" s="228"/>
      <c r="H49" s="228"/>
      <c r="I49" s="228"/>
      <c r="J49" s="228"/>
      <c r="K49" s="228"/>
      <c r="L49" s="228"/>
      <c r="M49" s="228"/>
      <c r="N49" s="228"/>
      <c r="O49" s="228"/>
      <c r="P49" s="228"/>
      <c r="Q49" s="228"/>
      <c r="R49" s="228"/>
      <c r="S49" s="228"/>
      <c r="T49" s="228"/>
      <c r="U49" s="228"/>
      <c r="V49" s="228"/>
      <c r="W49" s="228"/>
      <c r="X49" s="228"/>
      <c r="Y49" s="229"/>
      <c r="Z49" s="61"/>
      <c r="AA49" s="89"/>
      <c r="AB49" s="89"/>
      <c r="AC49" s="89"/>
      <c r="AD49" s="89"/>
      <c r="AF49" s="37"/>
    </row>
    <row r="50" spans="2:46" ht="5.0999999999999996" customHeight="1" x14ac:dyDescent="0.4">
      <c r="B50" s="15"/>
      <c r="C50" s="15"/>
      <c r="D50" s="15"/>
      <c r="I50" s="15"/>
      <c r="J50" s="15"/>
      <c r="N50" s="15"/>
      <c r="O50" s="15"/>
      <c r="R50" s="15"/>
      <c r="S50" s="15"/>
      <c r="AA50" s="86"/>
      <c r="AB50" s="86"/>
      <c r="AC50" s="86"/>
      <c r="AD50" s="86"/>
    </row>
    <row r="51" spans="2:46" ht="15" customHeight="1" x14ac:dyDescent="0.4">
      <c r="B51" s="257" t="s">
        <v>35</v>
      </c>
      <c r="C51" s="248"/>
      <c r="D51" s="249"/>
      <c r="E51" s="250"/>
      <c r="F51" s="257" t="s">
        <v>34</v>
      </c>
      <c r="G51" s="239"/>
      <c r="H51" s="240"/>
      <c r="I51" s="241"/>
      <c r="L51" s="236" t="s">
        <v>36</v>
      </c>
      <c r="M51" s="237"/>
      <c r="N51" s="237"/>
      <c r="O51" s="237"/>
      <c r="P51" s="237"/>
      <c r="Q51" s="238"/>
      <c r="R51" s="257" t="s">
        <v>35</v>
      </c>
      <c r="S51" s="248"/>
      <c r="T51" s="249"/>
      <c r="U51" s="250"/>
      <c r="V51" s="233" t="s">
        <v>45</v>
      </c>
      <c r="W51" s="248"/>
      <c r="X51" s="249"/>
      <c r="Y51" s="250"/>
      <c r="Z51" s="12"/>
      <c r="AA51" s="91"/>
      <c r="AC51" s="86"/>
      <c r="AD51" s="86"/>
    </row>
    <row r="52" spans="2:46" ht="20.100000000000001" customHeight="1" x14ac:dyDescent="0.4">
      <c r="B52" s="258"/>
      <c r="C52" s="251"/>
      <c r="D52" s="252"/>
      <c r="E52" s="253"/>
      <c r="F52" s="258"/>
      <c r="G52" s="242"/>
      <c r="H52" s="243"/>
      <c r="I52" s="244"/>
      <c r="L52" s="25"/>
      <c r="M52" s="26"/>
      <c r="N52" s="26"/>
      <c r="O52" s="26"/>
      <c r="P52" s="26"/>
      <c r="Q52" s="27"/>
      <c r="R52" s="258"/>
      <c r="S52" s="251"/>
      <c r="T52" s="252"/>
      <c r="U52" s="253"/>
      <c r="V52" s="234"/>
      <c r="W52" s="251"/>
      <c r="X52" s="252"/>
      <c r="Y52" s="253"/>
      <c r="Z52" s="12"/>
      <c r="AC52" s="90" t="s">
        <v>133</v>
      </c>
      <c r="AD52" s="10"/>
      <c r="AE52" s="37"/>
      <c r="AF52" s="37"/>
    </row>
    <row r="53" spans="2:46" ht="20.100000000000001" customHeight="1" x14ac:dyDescent="0.4">
      <c r="B53" s="259"/>
      <c r="C53" s="254"/>
      <c r="D53" s="255"/>
      <c r="E53" s="256"/>
      <c r="F53" s="259"/>
      <c r="G53" s="245"/>
      <c r="H53" s="246"/>
      <c r="I53" s="247"/>
      <c r="L53" s="28"/>
      <c r="M53" s="29"/>
      <c r="N53" s="29"/>
      <c r="O53" s="29"/>
      <c r="P53" s="29"/>
      <c r="Q53" s="30"/>
      <c r="R53" s="259"/>
      <c r="S53" s="254"/>
      <c r="T53" s="255"/>
      <c r="U53" s="256"/>
      <c r="V53" s="235"/>
      <c r="W53" s="254"/>
      <c r="X53" s="255"/>
      <c r="Y53" s="256"/>
      <c r="Z53" s="12"/>
      <c r="AC53" s="88">
        <f>COUNTA(P40:U43)</f>
        <v>0</v>
      </c>
      <c r="AD53" s="97"/>
    </row>
    <row r="54" spans="2:46" s="32" customFormat="1" ht="12.95" customHeight="1" x14ac:dyDescent="0.2">
      <c r="B54" s="32" t="s">
        <v>145</v>
      </c>
      <c r="K54" s="33"/>
      <c r="Y54" s="34" t="s">
        <v>42</v>
      </c>
      <c r="Z54" s="34"/>
      <c r="AA54" s="2"/>
      <c r="AB54" s="35"/>
      <c r="AC54" s="35"/>
      <c r="AD54" s="35"/>
      <c r="AS54" s="35"/>
      <c r="AT54" s="35"/>
    </row>
    <row r="55" spans="2:46" ht="20.100000000000001" customHeight="1" x14ac:dyDescent="0.4">
      <c r="AB55" s="10"/>
      <c r="AC55" s="10"/>
    </row>
    <row r="58" spans="2:46" ht="20.100000000000001" customHeight="1" x14ac:dyDescent="0.4">
      <c r="AE58" s="6"/>
      <c r="AF58" s="6"/>
      <c r="AG58" s="6"/>
    </row>
    <row r="59" spans="2:46" ht="20.100000000000001" customHeight="1" x14ac:dyDescent="0.4">
      <c r="AE59" s="6"/>
      <c r="AF59" s="6"/>
      <c r="AG59" s="6"/>
    </row>
    <row r="60" spans="2:46" ht="20.100000000000001" customHeight="1" x14ac:dyDescent="0.4">
      <c r="AE60" s="6"/>
      <c r="AF60" s="6"/>
      <c r="AG60" s="6"/>
    </row>
    <row r="61" spans="2:46" ht="20.100000000000001" customHeight="1" x14ac:dyDescent="0.4">
      <c r="AE61" s="6"/>
      <c r="AF61" s="6"/>
      <c r="AG61" s="6"/>
    </row>
    <row r="62" spans="2:46" ht="20.100000000000001" customHeight="1" x14ac:dyDescent="0.4">
      <c r="AE62" s="6"/>
      <c r="AF62" s="6"/>
      <c r="AG62" s="6"/>
    </row>
    <row r="63" spans="2:46" ht="20.100000000000001" customHeight="1" x14ac:dyDescent="0.4">
      <c r="AE63" s="6"/>
      <c r="AF63" s="6"/>
      <c r="AG63" s="6"/>
    </row>
    <row r="64" spans="2:46" ht="20.100000000000001" customHeight="1" x14ac:dyDescent="0.4">
      <c r="AE64" s="6"/>
      <c r="AF64" s="6"/>
      <c r="AG64" s="6"/>
    </row>
    <row r="65" spans="31:33" ht="20.100000000000001" customHeight="1" x14ac:dyDescent="0.4">
      <c r="AE65" s="6"/>
      <c r="AF65" s="6"/>
      <c r="AG65" s="6"/>
    </row>
    <row r="66" spans="31:33" ht="20.100000000000001" customHeight="1" x14ac:dyDescent="0.4">
      <c r="AE66" s="6"/>
      <c r="AF66" s="6"/>
      <c r="AG66" s="6"/>
    </row>
    <row r="67" spans="31:33" ht="20.100000000000001" customHeight="1" x14ac:dyDescent="0.4">
      <c r="AE67" s="6"/>
      <c r="AF67" s="6"/>
      <c r="AG67" s="6"/>
    </row>
    <row r="68" spans="31:33" ht="20.100000000000001" customHeight="1" x14ac:dyDescent="0.4">
      <c r="AE68" s="6"/>
      <c r="AF68" s="6"/>
      <c r="AG68" s="6"/>
    </row>
    <row r="69" spans="31:33" ht="20.100000000000001" customHeight="1" x14ac:dyDescent="0.4">
      <c r="AE69" s="6"/>
      <c r="AF69" s="6"/>
      <c r="AG69" s="6"/>
    </row>
    <row r="70" spans="31:33" ht="20.100000000000001" customHeight="1" x14ac:dyDescent="0.4">
      <c r="AE70" s="6"/>
      <c r="AF70" s="6"/>
      <c r="AG70" s="6"/>
    </row>
    <row r="71" spans="31:33" ht="20.100000000000001" customHeight="1" x14ac:dyDescent="0.4">
      <c r="AE71" s="6"/>
      <c r="AF71" s="6"/>
      <c r="AG71" s="6"/>
    </row>
    <row r="72" spans="31:33" ht="20.100000000000001" customHeight="1" x14ac:dyDescent="0.4">
      <c r="AE72" s="6"/>
      <c r="AF72" s="6"/>
      <c r="AG72" s="6"/>
    </row>
    <row r="73" spans="31:33" ht="20.100000000000001" customHeight="1" x14ac:dyDescent="0.4">
      <c r="AE73" s="6"/>
      <c r="AF73" s="6"/>
      <c r="AG73" s="6"/>
    </row>
    <row r="74" spans="31:33" ht="20.100000000000001" customHeight="1" x14ac:dyDescent="0.4">
      <c r="AE74" s="6"/>
      <c r="AF74" s="6"/>
      <c r="AG74" s="6"/>
    </row>
  </sheetData>
  <sheetProtection algorithmName="SHA-512" hashValue="cW4eWPGLoTJE65nrXP2tG37GGAe/qYDy/g3xlgoT5kzkg/R0nOqnPjGO7ZEoSvLoyTXisIXS9v4MnbDvULiKtA==" saltValue="rBBgOrNVZ4WgffjreJp/NA==" spinCount="100000" sheet="1" objects="1" selectLockedCells="1"/>
  <mergeCells count="105">
    <mergeCell ref="AC26:AC27"/>
    <mergeCell ref="V41:Y41"/>
    <mergeCell ref="G19:J19"/>
    <mergeCell ref="K20:Y20"/>
    <mergeCell ref="M21:Q21"/>
    <mergeCell ref="R21:S21"/>
    <mergeCell ref="AB25:AC25"/>
    <mergeCell ref="I12:U12"/>
    <mergeCell ref="G12:H12"/>
    <mergeCell ref="T21:Y21"/>
    <mergeCell ref="G17:Y17"/>
    <mergeCell ref="AA26:AA27"/>
    <mergeCell ref="G14:Y14"/>
    <mergeCell ref="G15:Y15"/>
    <mergeCell ref="AB26:AB27"/>
    <mergeCell ref="G18:Y18"/>
    <mergeCell ref="K19:Y19"/>
    <mergeCell ref="V40:Y40"/>
    <mergeCell ref="K24:Y24"/>
    <mergeCell ref="L23:N23"/>
    <mergeCell ref="G23:J24"/>
    <mergeCell ref="H16:J16"/>
    <mergeCell ref="K27:Y27"/>
    <mergeCell ref="K29:L29"/>
    <mergeCell ref="AG5:AG6"/>
    <mergeCell ref="B4:Y4"/>
    <mergeCell ref="AF5:AF6"/>
    <mergeCell ref="B7:F7"/>
    <mergeCell ref="B8:F8"/>
    <mergeCell ref="V12:Y13"/>
    <mergeCell ref="H7:L7"/>
    <mergeCell ref="I13:U13"/>
    <mergeCell ref="V8:Y8"/>
    <mergeCell ref="V9:Y9"/>
    <mergeCell ref="AA4:AC4"/>
    <mergeCell ref="G13:H13"/>
    <mergeCell ref="V10:Y11"/>
    <mergeCell ref="N7:R7"/>
    <mergeCell ref="AE5:AE6"/>
    <mergeCell ref="B1:Y1"/>
    <mergeCell ref="G6:Y6"/>
    <mergeCell ref="M22:Y22"/>
    <mergeCell ref="G20:J20"/>
    <mergeCell ref="B18:F24"/>
    <mergeCell ref="T7:Y7"/>
    <mergeCell ref="N11:O11"/>
    <mergeCell ref="I9:M9"/>
    <mergeCell ref="I11:M11"/>
    <mergeCell ref="G8:U8"/>
    <mergeCell ref="B11:F15"/>
    <mergeCell ref="B16:F17"/>
    <mergeCell ref="B6:F6"/>
    <mergeCell ref="P11:U11"/>
    <mergeCell ref="I10:U10"/>
    <mergeCell ref="P9:U9"/>
    <mergeCell ref="N9:O9"/>
    <mergeCell ref="G11:H11"/>
    <mergeCell ref="G21:J22"/>
    <mergeCell ref="K21:L21"/>
    <mergeCell ref="K22:L22"/>
    <mergeCell ref="G10:H10"/>
    <mergeCell ref="G9:H9"/>
    <mergeCell ref="B9:F10"/>
    <mergeCell ref="M29:Y29"/>
    <mergeCell ref="G28:J29"/>
    <mergeCell ref="G25:Y25"/>
    <mergeCell ref="B48:Y48"/>
    <mergeCell ref="B49:Y49"/>
    <mergeCell ref="B47:Y47"/>
    <mergeCell ref="V51:V53"/>
    <mergeCell ref="L51:Q51"/>
    <mergeCell ref="G51:I53"/>
    <mergeCell ref="C51:E53"/>
    <mergeCell ref="B51:B53"/>
    <mergeCell ref="F51:F53"/>
    <mergeCell ref="W51:Y53"/>
    <mergeCell ref="R51:R53"/>
    <mergeCell ref="S51:U53"/>
    <mergeCell ref="P42:U42"/>
    <mergeCell ref="V42:Y42"/>
    <mergeCell ref="B40:O43"/>
    <mergeCell ref="AI7:AP15"/>
    <mergeCell ref="V44:Y44"/>
    <mergeCell ref="V45:Y45"/>
    <mergeCell ref="B44:U44"/>
    <mergeCell ref="B45:U45"/>
    <mergeCell ref="V38:Y39"/>
    <mergeCell ref="P40:U40"/>
    <mergeCell ref="P41:U41"/>
    <mergeCell ref="P43:U43"/>
    <mergeCell ref="V43:Y43"/>
    <mergeCell ref="B38:O39"/>
    <mergeCell ref="B25:F31"/>
    <mergeCell ref="B32:F33"/>
    <mergeCell ref="K26:Y26"/>
    <mergeCell ref="G27:J27"/>
    <mergeCell ref="G26:J26"/>
    <mergeCell ref="K31:Y31"/>
    <mergeCell ref="G30:J31"/>
    <mergeCell ref="G32:Y33"/>
    <mergeCell ref="L30:N30"/>
    <mergeCell ref="K28:L28"/>
    <mergeCell ref="M28:Q28"/>
    <mergeCell ref="R28:S28"/>
    <mergeCell ref="T28:Y28"/>
  </mergeCells>
  <phoneticPr fontId="5"/>
  <dataValidations count="8">
    <dataValidation type="list" allowBlank="1" showInputMessage="1" showErrorMessage="1" sqref="Z7" xr:uid="{E25C40DF-72A7-400A-AA4B-7B3171576097}">
      <formula1>"1, 2, 3, 4, 5, 6, 7, 8, 9, 10, 11, 12,13, 14, 15, 16, 17, 18, 19, 20, 21, 22, 23, 24"</formula1>
    </dataValidation>
    <dataValidation type="custom" showInputMessage="1" showErrorMessage="1" errorTitle="入力条件" error="記入欄上部の「申込書別紙の内容を確認しました」のチェックボックスにチェックしてください。" sqref="G8:U8" xr:uid="{F947304B-FBDB-4AF7-A787-5C4E19DFDB0A}">
      <formula1>$AA$6&lt;&gt;FALSE</formula1>
    </dataValidation>
    <dataValidation type="custom" allowBlank="1" showInputMessage="1" showErrorMessage="1" errorTitle="入力条件" error="記入欄上部の「申込書別紙の内容を確認しました」のチェックボックスにチェックしてください。" sqref="K19:Z19 K26:Z26" xr:uid="{787BFA8E-BD7A-432D-9510-8602AE5D2E88}">
      <formula1>$AA$6&lt;&gt;FALSE</formula1>
    </dataValidation>
    <dataValidation type="list" allowBlank="1" showInputMessage="1" showErrorMessage="1" sqref="P41" xr:uid="{4AC6623D-40D8-4830-A6D9-14EBC0A4864D}">
      <formula1>$Z$41:$AA$41</formula1>
    </dataValidation>
    <dataValidation type="list" allowBlank="1" showInputMessage="1" showErrorMessage="1" sqref="P43" xr:uid="{C4686E2E-9046-4914-BA25-A4E783AF399F}">
      <formula1>$Z$43:$AA$43</formula1>
    </dataValidation>
    <dataValidation type="list" allowBlank="1" showInputMessage="1" showErrorMessage="1" sqref="H7:L7 N7:R7 T7:Y7" xr:uid="{53770EE2-5E10-4293-ACB8-0ECE955C8DDC}">
      <formula1>$AE$7:$AE$27</formula1>
    </dataValidation>
    <dataValidation type="list" allowBlank="1" showInputMessage="1" showErrorMessage="1" sqref="P40:U40" xr:uid="{C3CBD7D0-1561-4CE7-8E0D-FA45AFE1B55E}">
      <formula1>$Z$40:$AA$40</formula1>
    </dataValidation>
    <dataValidation type="list" allowBlank="1" showInputMessage="1" showErrorMessage="1" sqref="P42:U42" xr:uid="{2D0B0D14-A71C-4B0F-AD34-2C19257661E9}">
      <formula1>$Z$42:$AA$42</formula1>
    </dataValidation>
  </dataValidations>
  <printOptions horizontalCentered="1" verticalCentered="1"/>
  <pageMargins left="0.78740157480314965" right="0.19685039370078741" top="0.19685039370078741" bottom="0.19685039370078741" header="3.937007874015748E-2" footer="3.937007874015748E-2"/>
  <pageSetup paperSize="9" scale="91"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19">
              <controlPr locked="0" defaultSize="0" autoFill="0" autoLine="0" autoPict="0">
                <anchor moveWithCells="1">
                  <from>
                    <xdr:col>21</xdr:col>
                    <xdr:colOff>114300</xdr:colOff>
                    <xdr:row>9</xdr:row>
                    <xdr:rowOff>104775</xdr:rowOff>
                  </from>
                  <to>
                    <xdr:col>24</xdr:col>
                    <xdr:colOff>76200</xdr:colOff>
                    <xdr:row>10</xdr:row>
                    <xdr:rowOff>114300</xdr:rowOff>
                  </to>
                </anchor>
              </controlPr>
            </control>
          </mc:Choice>
        </mc:AlternateContent>
        <mc:AlternateContent xmlns:mc="http://schemas.openxmlformats.org/markup-compatibility/2006">
          <mc:Choice Requires="x14">
            <control shapeId="1030" r:id="rId5" name="チェック 19">
              <controlPr locked="0" defaultSize="0" autoFill="0" autoLine="0" autoPict="0">
                <anchor moveWithCells="1">
                  <from>
                    <xdr:col>21</xdr:col>
                    <xdr:colOff>114300</xdr:colOff>
                    <xdr:row>11</xdr:row>
                    <xdr:rowOff>104775</xdr:rowOff>
                  </from>
                  <to>
                    <xdr:col>24</xdr:col>
                    <xdr:colOff>76200</xdr:colOff>
                    <xdr:row>12</xdr:row>
                    <xdr:rowOff>114300</xdr:rowOff>
                  </to>
                </anchor>
              </controlPr>
            </control>
          </mc:Choice>
        </mc:AlternateContent>
        <mc:AlternateContent xmlns:mc="http://schemas.openxmlformats.org/markup-compatibility/2006">
          <mc:Choice Requires="x14">
            <control shapeId="1044" r:id="rId6" name="チェック 19">
              <controlPr defaultSize="0" autoFill="0" autoLine="0" autoPict="0">
                <anchor moveWithCells="1">
                  <from>
                    <xdr:col>1</xdr:col>
                    <xdr:colOff>38100</xdr:colOff>
                    <xdr:row>3</xdr:row>
                    <xdr:rowOff>0</xdr:rowOff>
                  </from>
                  <to>
                    <xdr:col>14</xdr:col>
                    <xdr:colOff>47625</xdr:colOff>
                    <xdr:row>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95DD-43E0-4F2D-AAE9-0433AC205EE1}">
  <sheetPr codeName="Sheet3"/>
  <dimension ref="A1:BE24"/>
  <sheetViews>
    <sheetView showGridLines="0" zoomScaleNormal="100" workbookViewId="0">
      <selection activeCell="A8" sqref="A8:BD8"/>
    </sheetView>
  </sheetViews>
  <sheetFormatPr defaultColWidth="7.625" defaultRowHeight="18.75" x14ac:dyDescent="0.4"/>
  <cols>
    <col min="2" max="5" width="2.625" customWidth="1"/>
  </cols>
  <sheetData>
    <row r="1" spans="1:57" x14ac:dyDescent="0.4">
      <c r="A1" s="16" t="str">
        <f>試験所間比較・技能試験申込書!$G$6</f>
        <v>2025年度 EMC技能試験　伝導エミッション測定（AC電源ポート：AMN法）</v>
      </c>
    </row>
    <row r="2" spans="1:57" x14ac:dyDescent="0.4">
      <c r="A2" s="58" t="s">
        <v>96</v>
      </c>
      <c r="G2" s="56"/>
    </row>
    <row r="3" spans="1:57" x14ac:dyDescent="0.4">
      <c r="G3" s="57"/>
    </row>
    <row r="4" spans="1:57" x14ac:dyDescent="0.4">
      <c r="G4" s="57"/>
    </row>
    <row r="5" spans="1:57" x14ac:dyDescent="0.4">
      <c r="G5" s="57"/>
    </row>
    <row r="6" spans="1:57" x14ac:dyDescent="0.4">
      <c r="J6" s="121" t="s">
        <v>134</v>
      </c>
      <c r="K6" s="122"/>
      <c r="L6" s="123"/>
      <c r="M6" s="120"/>
      <c r="N6" s="354" t="s">
        <v>116</v>
      </c>
      <c r="O6" s="354"/>
      <c r="P6" s="354"/>
      <c r="Q6" s="354"/>
      <c r="R6" s="354"/>
      <c r="S6" s="355"/>
      <c r="T6" s="353" t="s">
        <v>108</v>
      </c>
      <c r="U6" s="354"/>
      <c r="V6" s="354"/>
      <c r="W6" s="354"/>
      <c r="X6" s="354"/>
      <c r="Y6" s="354"/>
      <c r="Z6" s="355"/>
      <c r="AW6" s="353" t="s">
        <v>102</v>
      </c>
      <c r="AX6" s="354"/>
      <c r="AY6" s="354"/>
      <c r="AZ6" s="354"/>
      <c r="BA6" s="354"/>
      <c r="BB6" s="354"/>
      <c r="BC6" s="355"/>
      <c r="BD6" s="82"/>
    </row>
    <row r="7" spans="1:57" x14ac:dyDescent="0.4">
      <c r="A7" s="117" t="s">
        <v>132</v>
      </c>
      <c r="B7" s="117" t="s">
        <v>140</v>
      </c>
      <c r="C7" s="117" t="s">
        <v>141</v>
      </c>
      <c r="D7" s="117" t="s">
        <v>147</v>
      </c>
      <c r="E7" s="117" t="s">
        <v>148</v>
      </c>
      <c r="F7" s="118" t="s">
        <v>24</v>
      </c>
      <c r="G7" s="118" t="s">
        <v>25</v>
      </c>
      <c r="H7" s="118" t="s">
        <v>26</v>
      </c>
      <c r="I7" s="118" t="s">
        <v>38</v>
      </c>
      <c r="J7" s="118" t="s">
        <v>27</v>
      </c>
      <c r="K7" s="118" t="s">
        <v>113</v>
      </c>
      <c r="L7" s="118" t="s">
        <v>114</v>
      </c>
      <c r="M7" s="118" t="s">
        <v>115</v>
      </c>
      <c r="N7" s="118" t="s">
        <v>113</v>
      </c>
      <c r="O7" s="119" t="s">
        <v>28</v>
      </c>
      <c r="P7" s="119" t="s">
        <v>114</v>
      </c>
      <c r="Q7" s="119" t="s">
        <v>115</v>
      </c>
      <c r="R7" s="118" t="s">
        <v>117</v>
      </c>
      <c r="S7" s="118" t="s">
        <v>29</v>
      </c>
      <c r="T7" s="118" t="s">
        <v>103</v>
      </c>
      <c r="U7" s="118" t="s">
        <v>104</v>
      </c>
      <c r="V7" s="118" t="s">
        <v>109</v>
      </c>
      <c r="W7" s="118" t="s">
        <v>105</v>
      </c>
      <c r="X7" s="118" t="s">
        <v>110</v>
      </c>
      <c r="Y7" s="118" t="s">
        <v>111</v>
      </c>
      <c r="Z7" s="118" t="s">
        <v>112</v>
      </c>
      <c r="AA7" s="118" t="s">
        <v>119</v>
      </c>
      <c r="AB7" s="118" t="s">
        <v>120</v>
      </c>
      <c r="AC7" s="118" t="s">
        <v>121</v>
      </c>
      <c r="AD7" s="118" t="s">
        <v>122</v>
      </c>
      <c r="AE7" s="118" t="s">
        <v>123</v>
      </c>
      <c r="AF7" s="118" t="s">
        <v>124</v>
      </c>
      <c r="AG7" s="118" t="s">
        <v>125</v>
      </c>
      <c r="AH7" s="118" t="s">
        <v>126</v>
      </c>
      <c r="AI7" s="118" t="s">
        <v>127</v>
      </c>
      <c r="AJ7" s="118" t="s">
        <v>128</v>
      </c>
      <c r="AK7" s="118" t="s">
        <v>135</v>
      </c>
      <c r="AL7" s="118" t="s">
        <v>136</v>
      </c>
      <c r="AM7" s="118" t="s">
        <v>137</v>
      </c>
      <c r="AN7" s="118" t="s">
        <v>129</v>
      </c>
      <c r="AO7" s="118" t="s">
        <v>130</v>
      </c>
      <c r="AP7" s="118" t="s">
        <v>175</v>
      </c>
      <c r="AQ7" s="118" t="s">
        <v>176</v>
      </c>
      <c r="AR7" s="118" t="s">
        <v>177</v>
      </c>
      <c r="AS7" s="118" t="s">
        <v>178</v>
      </c>
      <c r="AT7" s="118" t="s">
        <v>179</v>
      </c>
      <c r="AU7" s="118" t="s">
        <v>139</v>
      </c>
      <c r="AV7" s="118" t="s">
        <v>144</v>
      </c>
      <c r="AW7" s="118" t="s">
        <v>118</v>
      </c>
      <c r="AX7" s="118" t="s">
        <v>104</v>
      </c>
      <c r="AY7" s="118" t="s">
        <v>109</v>
      </c>
      <c r="AZ7" s="118" t="s">
        <v>105</v>
      </c>
      <c r="BA7" s="118" t="s">
        <v>106</v>
      </c>
      <c r="BB7" s="118" t="s">
        <v>107</v>
      </c>
      <c r="BC7" s="118" t="s">
        <v>29</v>
      </c>
      <c r="BD7" s="118" t="s">
        <v>30</v>
      </c>
      <c r="BE7" s="17"/>
    </row>
    <row r="8" spans="1:57" s="108" customFormat="1" ht="24" customHeight="1" x14ac:dyDescent="0.4">
      <c r="A8" s="116">
        <f>試験所間比較・技能試験申込書!AC53</f>
        <v>0</v>
      </c>
      <c r="B8" s="103"/>
      <c r="C8" s="103"/>
      <c r="D8" s="103"/>
      <c r="E8" s="103"/>
      <c r="F8" s="104" t="str">
        <f>IF(ISBLANK(試験所間比較・技能試験申込書!$H$7),"",試験所間比較・技能試験申込書!$H$7)</f>
        <v/>
      </c>
      <c r="G8" s="103" t="str">
        <f>IF(ISBLANK(試験所間比較・技能試験申込書!$N$7),"",試験所間比較・技能試験申込書!$N$7)</f>
        <v/>
      </c>
      <c r="H8" s="103" t="str">
        <f>IF(ISBLANK(試験所間比較・技能試験申込書!$T$7),"",試験所間比較・技能試験申込書!$T$7)</f>
        <v/>
      </c>
      <c r="I8" s="103" t="str">
        <f>試験所間比較・技能試験申込書!$AB$11</f>
        <v/>
      </c>
      <c r="J8" s="103" t="str">
        <f>IF(ISBLANK(試験所間比較・技能試験申込書!$G$8),"",試験所間比較・技能試験申込書!$G$8)</f>
        <v/>
      </c>
      <c r="K8" s="103" t="str">
        <f>IF(ISBLANK(試験所間比較・技能試験申込書!$I$9),"",試験所間比較・技能試験申込書!$I$9)</f>
        <v/>
      </c>
      <c r="L8" s="103" t="str">
        <f>IF(ISBLANK(試験所間比較・技能試験申込書!$I$10),"",試験所間比較・技能試験申込書!$I$10)</f>
        <v/>
      </c>
      <c r="M8" s="103" t="str">
        <f>IF(ISBLANK(試験所間比較・技能試験申込書!$P$9),"",試験所間比較・技能試験申込書!$P$9)</f>
        <v/>
      </c>
      <c r="N8" s="103" t="str">
        <f>IF(ISBLANK(試験所間比較・技能試験申込書!$I$11),"",試験所間比較・技能試験申込書!$I$11)</f>
        <v/>
      </c>
      <c r="O8" s="105" t="str">
        <f>IF(ISBLANK(試験所間比較・技能試験申込書!$I$12),"",試験所間比較・技能試験申込書!$I$12)</f>
        <v/>
      </c>
      <c r="P8" s="105" t="str">
        <f>IF(ISBLANK(試験所間比較・技能試験申込書!$I$13),"",試験所間比較・技能試験申込書!$I$13)</f>
        <v/>
      </c>
      <c r="Q8" s="105" t="str">
        <f>IF(ISBLANK(試験所間比較・技能試験申込書!$P$11),"",試験所間比較・技能試験申込書!$P$11)</f>
        <v/>
      </c>
      <c r="R8" s="103" t="str">
        <f>IF(ISBLANK(試験所間比較・技能試験申込書!$H$16),"",試験所間比較・技能試験申込書!$H$16)</f>
        <v/>
      </c>
      <c r="S8" s="103" t="str">
        <f>IF(ISBLANK(試験所間比較・技能試験申込書!$G$17),"",試験所間比較・技能試験申込書!$G$17)</f>
        <v/>
      </c>
      <c r="T8" s="103">
        <f>IF(試験所間比較・技能試験申込書!$K$19="",試験所間比較・技能試験申込書!G8,試験所間比較・技能試験申込書!K19)</f>
        <v>0</v>
      </c>
      <c r="U8" s="103">
        <f>IF(試験所間比較・技能試験申込書!$K$20="",試験所間比較・技能試験申込書!I12,試験所間比較・技能試験申込書!K20)</f>
        <v>0</v>
      </c>
      <c r="V8" s="103">
        <f>IF(試験所間比較・技能試験申込書!$M$21="",試験所間比較・技能試験申込書!I11,試験所間比較・技能試験申込書!M21)</f>
        <v>0</v>
      </c>
      <c r="W8" s="103">
        <f>IF(試験所間比較・技能試験申込書!$M$22="",試験所間比較・技能試験申込書!I13,試験所間比較・技能試験申込書!M22)</f>
        <v>0</v>
      </c>
      <c r="X8" s="103">
        <f>IF(試験所間比較・技能試験申込書!$T$21="",試験所間比較・技能試験申込書!P11,試験所間比較・技能試験申込書!T21)</f>
        <v>0</v>
      </c>
      <c r="Y8" s="103">
        <f>IF(試験所間比較・技能試験申込書!$L$23="",試験所間比較・技能試験申込書!H16,試験所間比較・技能試験申込書!L23)</f>
        <v>0</v>
      </c>
      <c r="Z8" s="103">
        <f>IF(試験所間比較・技能試験申込書!$K$24="",試験所間比較・技能試験申込書!G17,試験所間比較・技能試験申込書!K24)</f>
        <v>0</v>
      </c>
      <c r="AA8" s="106" t="str">
        <f>IF(ISBLANK(試験所間比較・技能試験申込書!P40),"",試験所間比較・技能試験申込書!B40)</f>
        <v/>
      </c>
      <c r="AB8" s="106" t="str">
        <f>IF(ISBLANK(試験所間比較・技能試験申込書!V40),"",試験所間比較・技能試験申込書!V40)</f>
        <v/>
      </c>
      <c r="AC8" s="106" t="str">
        <f>IF(ISBLANK(試験所間比較・技能試験申込書!P40),"",COUNTA(試験所間比較・技能試験申込書!P40))</f>
        <v/>
      </c>
      <c r="AD8" s="106"/>
      <c r="AE8" s="106" t="str">
        <f>IF(ISBLANK(AB$8),"",AB$8)</f>
        <v/>
      </c>
      <c r="AF8" s="106" t="str">
        <f>IF(ISBLANK(試験所間比較・技能試験申込書!P41),"",$A$2)</f>
        <v/>
      </c>
      <c r="AG8" s="106" t="str">
        <f>IF(ISBLANK(試験所間比較・技能試験申込書!V41),"",試験所間比較・技能試験申込書!V41)</f>
        <v/>
      </c>
      <c r="AH8" s="106" t="str">
        <f>IF(ISBLANK(試験所間比較・技能試験申込書!P41),"",COUNTA(試験所間比較・技能試験申込書!P41))</f>
        <v/>
      </c>
      <c r="AI8" s="106"/>
      <c r="AJ8" s="106" t="str">
        <f>IF(ISBLANK(AG8),"",AG$8)</f>
        <v/>
      </c>
      <c r="AK8" s="106" t="str">
        <f>IF(ISBLANK(試験所間比較・技能試験申込書!P42),"",$A$2)</f>
        <v/>
      </c>
      <c r="AL8" s="106" t="str">
        <f>IF(ISBLANK(試験所間比較・技能試験申込書!V42),"",試験所間比較・技能試験申込書!V42)</f>
        <v/>
      </c>
      <c r="AM8" s="106" t="str">
        <f>IF(ISBLANK(試験所間比較・技能試験申込書!P42),"",COUNTA(試験所間比較・技能試験申込書!P42))</f>
        <v/>
      </c>
      <c r="AN8" s="106"/>
      <c r="AO8" s="106" t="str">
        <f>IF(ISBLANK(AL8),"",AL$8)</f>
        <v/>
      </c>
      <c r="AP8" s="106" t="str">
        <f>IF(ISBLANK(試験所間比較・技能試験申込書!P43),"",$A$2)</f>
        <v/>
      </c>
      <c r="AQ8" s="106" t="str">
        <f>IF(ISBLANK(試験所間比較・技能試験申込書!V43),"",試験所間比較・技能試験申込書!V43)</f>
        <v/>
      </c>
      <c r="AR8" s="106" t="str">
        <f>IF(ISBLANK(試験所間比較・技能試験申込書!P43),"",COUNTA(試験所間比較・技能試験申込書!P43))</f>
        <v/>
      </c>
      <c r="AS8" s="106"/>
      <c r="AT8" s="106" t="str">
        <f>IF(ISBLANK(AQ8),"",AQ$8)</f>
        <v/>
      </c>
      <c r="AU8" s="106">
        <f>試験所間比較・技能試験申込書!V44</f>
        <v>0</v>
      </c>
      <c r="AV8" s="106">
        <f>試験所間比較・技能試験申込書!V45</f>
        <v>0</v>
      </c>
      <c r="AW8" s="103">
        <f>IF(試験所間比較・技能試験申込書!K26="",試験所間比較・技能試験申込書!G8,試験所間比較・技能試験申込書!K26)</f>
        <v>0</v>
      </c>
      <c r="AX8" s="103">
        <f>IF(試験所間比較・技能試験申込書!K27="",試験所間比較・技能試験申込書!I12,試験所間比較・技能試験申込書!K27)</f>
        <v>0</v>
      </c>
      <c r="AY8" s="103">
        <f>IF(試験所間比較・技能試験申込書!M28="",試験所間比較・技能試験申込書!I11,試験所間比較・技能試験申込書!M28)</f>
        <v>0</v>
      </c>
      <c r="AZ8" s="103">
        <f>IF(試験所間比較・技能試験申込書!M29="",試験所間比較・技能試験申込書!I13,試験所間比較・技能試験申込書!M29)</f>
        <v>0</v>
      </c>
      <c r="BA8" s="103">
        <f>IF(試験所間比較・技能試験申込書!T28="",試験所間比較・技能試験申込書!P11,試験所間比較・技能試験申込書!T28)</f>
        <v>0</v>
      </c>
      <c r="BB8" s="103">
        <f>IF(試験所間比較・技能試験申込書!$L$30="",試験所間比較・技能試験申込書!H16,試験所間比較・技能試験申込書!L30)</f>
        <v>0</v>
      </c>
      <c r="BC8" s="103">
        <f>IF(試験所間比較・技能試験申込書!$K$31="",試験所間比較・技能試験申込書!G17,試験所間比較・技能試験申込書!K31)</f>
        <v>0</v>
      </c>
      <c r="BD8" s="103" t="str">
        <f>IF(ISBLANK(試験所間比較・技能試験申込書!$G$32),"",試験所間比較・技能試験申込書!$G$32)</f>
        <v/>
      </c>
      <c r="BE8" s="107" t="s">
        <v>31</v>
      </c>
    </row>
    <row r="24" spans="32:48" x14ac:dyDescent="0.4">
      <c r="AF24" s="83"/>
      <c r="AG24" s="83"/>
      <c r="AH24" s="83"/>
      <c r="AI24" s="83"/>
      <c r="AJ24" s="83"/>
      <c r="AK24" s="83"/>
      <c r="AL24" s="83"/>
      <c r="AM24" s="83"/>
      <c r="AN24" s="83"/>
      <c r="AO24" s="83"/>
      <c r="AP24" s="83"/>
      <c r="AQ24" s="83"/>
      <c r="AR24" s="83"/>
      <c r="AS24" s="83"/>
      <c r="AT24" s="83"/>
      <c r="AU24" s="83"/>
      <c r="AV24" s="83"/>
    </row>
  </sheetData>
  <mergeCells count="3">
    <mergeCell ref="AW6:BC6"/>
    <mergeCell ref="T6:Z6"/>
    <mergeCell ref="N6:S6"/>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別紙</vt:lpstr>
      <vt:lpstr>試験所間比較・技能試験申込書</vt:lpstr>
      <vt:lpstr>非表示_入力用シート</vt:lpstr>
      <vt:lpstr>試験所間比較・技能試験申込書!Print_Area</vt:lpstr>
      <vt:lpstr>'申込書 別紙'!Print_Area</vt:lpstr>
      <vt:lpstr>試験所間比較・技能試験申込書!料金表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徳嗣</dc:creator>
  <cp:lastModifiedBy>松山 麻衣</cp:lastModifiedBy>
  <cp:lastPrinted>2025-01-30T04:21:02Z</cp:lastPrinted>
  <dcterms:created xsi:type="dcterms:W3CDTF">2021-04-08T02:38:03Z</dcterms:created>
  <dcterms:modified xsi:type="dcterms:W3CDTF">2025-02-03T04:53:38Z</dcterms:modified>
</cp:coreProperties>
</file>